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54" documentId="13_ncr:1_{F6CB121F-512D-4AA6-A0C1-0FB36C537598}" xr6:coauthVersionLast="47" xr6:coauthVersionMax="47" xr10:uidLastSave="{9E2A0B7A-6056-45B6-B4AA-3A8356EF3AFA}"/>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<sst xmlns="http://schemas.openxmlformats.org/spreadsheetml/2006/main" count="180295" uniqueCount="39131">
  <si>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</si>
  <si>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</si>
  <si>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</si>
  <si>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</si>
  <si>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</si>
  <si>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</si>
  <si>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</si>
  <si>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</si>
  <si>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</si>
  <si>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</si>
  <si>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</si>
  <si>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</si>
  <si>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</si>
  <si>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</si>
  <si>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</si>
  <si>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</si>
  <si>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</si>
  <si>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</si>
  <si>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</si>
  <si>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</si>
  <si>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</si>
  <si>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</si>
  <si>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</si>
  <si>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</si>
  <si>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</si>
  <si>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</si>
  <si>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</si>
  <si>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</si>
  <si>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</si>
  <si>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</si>
  <si>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</si>
  <si>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</si>
  <si>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</si>
  <si>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</si>
  <si>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</si>
  <si>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</si>
  <si>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</si>
  <si>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</si>
  <si>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</si>
  <si>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</si>
  <si>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</si>
  <si>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</si>
  <si>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</si>
  <si>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</si>
  <si>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</si>
  <si>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</si>
  <si>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</si>
  <si>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</si>
  <si>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</si>
  <si>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</si>
  <si>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</si>
  <si>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</si>
  <si>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</si>
  <si>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</si>
  <si>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</si>
  <si>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</si>
  <si>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</si>
  <si>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</si>
  <si>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</si>
  <si>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</si>
  <si>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</si>
  <si>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</si>
  <si>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</si>
  <si>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</si>
  <si>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</si>
  <si>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</si>
  <si>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</si>
  <si>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</si>
  <si>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</si>
  <si>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</si>
  <si>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</si>
  <si>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</si>
  <si>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</si>
  <si>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</si>
  <si>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</si>
  <si>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</si>
  <si>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</si>
  <si>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</si>
  <si>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</si>
  <si>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</si>
  <si>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</si>
  <si>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</si>
  <si>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</si>
  <si>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</si>
  <si>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</si>
  <si>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</si>
  <si>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</si>
  <si>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</si>
  <si>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</si>
  <si>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</si>
  <si>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</si>
  <si>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</si>
  <si>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</si>
  <si>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</si>
  <si>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</si>
  <si>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</si>
  <si>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</si>
  <si>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</si>
  <si>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</si>
  <si>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</si>
  <si>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</si>
  <si>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</si>
  <si>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</si>
  <si>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</si>
  <si>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</si>
  <si>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</si>
  <si>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</si>
  <si>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</si>
  <si>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</si>
  <si>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</si>
  <si>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</si>
  <si>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</si>
  <si>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</si>
  <si>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</si>
  <si>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</si>
  <si>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</si>
  <si>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</si>
  <si>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</si>
  <si>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</si>
  <si>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</si>
  <si>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</si>
  <si>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</si>
  <si>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</si>
  <si>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</si>
  <si>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</si>
  <si>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</si>
  <si>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</si>
  <si>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</si>
  <si>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</si>
  <si>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</si>
  <si>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</si>
  <si>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</si>
  <si>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</si>
  <si>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</si>
  <si>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</si>
  <si>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</si>
  <si>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</si>
  <si>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</si>
  <si>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</si>
  <si>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</si>
  <si>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</si>
  <si>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</si>
  <si>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</si>
  <si>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</si>
  <si>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</si>
  <si>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</si>
  <si>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</si>
  <si>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</si>
  <si>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</si>
  <si>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</si>
  <si>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</si>
  <si>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</si>
  <si>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</si>
  <si>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</si>
  <si>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</si>
  <si>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</si>
  <si>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</si>
  <si>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</si>
  <si>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</si>
  <si>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</si>
  <si>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</si>
  <si>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</si>
  <si>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</si>
  <si>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</si>
  <si>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</si>
  <si>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</si>
  <si>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</si>
  <si>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</si>
  <si>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</si>
  <si>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</si>
  <si>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</si>
  <si>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</si>
  <si>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</si>
  <si>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</si>
  <si>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</si>
  <si>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</si>
  <si>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</si>
  <si>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</si>
  <si>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</si>
  <si>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</si>
  <si>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</si>
  <si>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</si>
  <si>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</si>
  <si>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</si>
  <si>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</si>
  <si>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</si>
  <si>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</si>
  <si>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</si>
  <si>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</si>
  <si>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</si>
  <si>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</si>
  <si>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</si>
  <si>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</si>
  <si>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</si>
  <si>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</si>
  <si>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</si>
  <si>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</si>
  <si>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</si>
  <si>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</si>
  <si>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</si>
  <si>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</si>
  <si>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</si>
  <si>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</si>
  <si>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</si>
  <si>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</si>
  <si>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</si>
  <si>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</si>
  <si>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</si>
  <si>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</si>
  <si>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</si>
  <si>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</si>
  <si>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</si>
  <si>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</si>
  <si>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</si>
  <si>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</si>
  <si>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</si>
  <si>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</si>
  <si>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</si>
  <si>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</si>
  <si>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</si>
  <si>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</si>
  <si>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</si>
  <si>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</si>
  <si>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</si>
  <si>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</si>
  <si>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</si>
  <si>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</si>
  <si>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</si>
  <si>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</si>
  <si>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</si>
  <si>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</si>
  <si>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</si>
  <si>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</si>
  <si>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</si>
  <si>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</si>
  <si>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</si>
  <si>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</si>
  <si>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</si>
  <si>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</si>
  <si>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</si>
  <si>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</si>
  <si>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</si>
  <si>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</si>
  <si>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</si>
  <si>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</si>
  <si>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</si>
  <si>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</si>
  <si>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</si>
  <si>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</si>
  <si>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</si>
  <si>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</si>
  <si>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</si>
  <si>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</si>
  <si>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</si>
  <si>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</si>
  <si>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</si>
  <si>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</si>
  <si>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</si>
  <si>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</si>
  <si>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</si>
  <si>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</si>
  <si>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</si>
  <si>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</si>
  <si>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</si>
  <si>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</si>
  <si>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</si>
  <si>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</si>
  <si>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</si>
  <si>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</si>
  <si>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</si>
  <si>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</si>
  <si>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</si>
  <si>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</si>
  <si>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</si>
  <si>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</si>
  <si>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</si>
  <si>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</si>
  <si>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</si>
  <si>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</si>
  <si>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</si>
  <si>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</si>
  <si>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</si>
  <si>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</si>
  <si>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</si>
  <si>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</si>
  <si>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</si>
  <si>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</si>
  <si>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</si>
  <si>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</si>
  <si>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</si>
  <si>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</si>
  <si>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</si>
  <si>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</si>
  <si>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</si>
  <si>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</si>
  <si>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</si>
  <si>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</si>
  <si>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</si>
  <si>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</si>
  <si>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</si>
  <si>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</si>
  <si>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</si>
  <si>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</si>
  <si>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</si>
  <si>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</si>
  <si>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</si>
  <si>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</si>
  <si>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</si>
  <si>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</si>
  <si>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</si>
  <si>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</si>
  <si>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</si>
  <si>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</si>
  <si>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</si>
  <si>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</si>
  <si>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</si>
  <si>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</si>
  <si>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</si>
  <si>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</si>
  <si>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</si>
  <si>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</si>
  <si>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</si>
  <si>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</si>
  <si>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</si>
  <si>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</si>
  <si>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</si>
  <si>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</si>
  <si>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</si>
  <si>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</si>
  <si>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</si>
  <si>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</si>
  <si>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</si>
  <si>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</si>
  <si>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</si>
  <si>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</si>
  <si>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</si>
  <si>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</si>
  <si>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</si>
  <si>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</si>
  <si>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</si>
  <si>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</si>
  <si>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</si>
  <si>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</si>
  <si>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</si>
  <si>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</si>
  <si>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</si>
  <si>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</si>
  <si>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</si>
  <si>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</si>
  <si>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</si>
  <si>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</si>
  <si>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</si>
  <si>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</si>
  <si>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</si>
  <si>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</si>
  <si>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</si>
  <si>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</si>
  <si>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</si>
  <si>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</si>
  <si>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</si>
  <si>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</si>
  <si>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</si>
  <si>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</si>
  <si>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</si>
  <si>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</si>
  <si>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</si>
  <si>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</si>
  <si>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</si>
  <si>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</si>
  <si>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</si>
  <si>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</si>
  <si>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</si>
  <si>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</si>
  <si>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</si>
  <si>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</si>
  <si>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</si>
  <si>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</si>
  <si>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</si>
  <si>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</si>
  <si>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</si>
  <si>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</si>
  <si>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</si>
  <si>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</si>
  <si>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</si>
  <si>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</si>
  <si>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</si>
  <si>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</si>
  <si>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</si>
  <si>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</si>
  <si>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</si>
  <si>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</si>
  <si>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</si>
  <si>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</si>
  <si>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</si>
  <si>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</si>
  <si>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</si>
  <si>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</si>
  <si>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</si>
  <si>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</si>
  <si>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</si>
  <si>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</si>
  <si>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</si>
  <si>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</si>
  <si>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</si>
  <si>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</si>
  <si>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</si>
  <si>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</si>
  <si>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</si>
  <si>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</si>
  <si>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</si>
  <si>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</si>
  <si>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</si>
  <si>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</si>
  <si>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</si>
  <si>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</si>
  <si>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</si>
  <si>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</si>
  <si>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</si>
  <si>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</si>
  <si>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</si>
  <si>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</si>
  <si>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</si>
  <si>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</si>
  <si>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</si>
  <si>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</si>
  <si>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</si>
  <si>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</si>
  <si>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</si>
  <si>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</si>
  <si>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</si>
  <si>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</si>
  <si>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</si>
  <si>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</si>
  <si>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</si>
  <si>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</si>
  <si>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</si>
  <si>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</si>
  <si>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</si>
  <si>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</si>
  <si>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</si>
  <si>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</si>
  <si>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</si>
  <si>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</si>
  <si>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</si>
  <si>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</si>
  <si>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</si>
  <si>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</si>
  <si>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</si>
  <si>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</si>
  <si>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</si>
  <si>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</si>
  <si>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</si>
  <si>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</si>
  <si>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</si>
  <si>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</si>
  <si>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</si>
  <si>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</si>
  <si>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</si>
  <si>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</si>
  <si>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</si>
  <si>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</si>
  <si>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</si>
  <si>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</si>
  <si>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</si>
  <si>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</si>
  <si>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</si>
  <si>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</si>
  <si>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</si>
  <si>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</si>
  <si>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</si>
  <si>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</si>
  <si>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</si>
  <si>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</si>
  <si>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</si>
  <si>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</si>
  <si>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</si>
  <si>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</si>
  <si>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</si>
  <si>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</si>
  <si>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</si>
  <si>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</si>
  <si>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</si>
  <si>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</si>
  <si>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</si>
  <si>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</si>
  <si>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</si>
  <si>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</si>
  <si>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</si>
  <si>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</si>
  <si>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</si>
  <si>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</si>
  <si>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</si>
  <si>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</si>
  <si>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</si>
  <si>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</si>
  <si>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</si>
  <si>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</si>
  <si>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</si>
  <si>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</si>
  <si>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</si>
  <si>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</si>
  <si>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</si>
  <si>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</si>
  <si>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</si>
  <si>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</si>
  <si>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</si>
  <si>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</si>
  <si>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</si>
  <si>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</si>
  <si>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</si>
  <si>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</si>
  <si>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</si>
  <si>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</si>
  <si>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</si>
  <si>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</si>
  <si>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</si>
  <si>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</si>
  <si>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</si>
  <si>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</si>
  <si>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</si>
  <si>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</si>
  <si>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</si>
  <si>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</si>
  <si>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</si>
  <si>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</si>
  <si>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</si>
  <si>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</si>
  <si>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</si>
  <si>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</si>
  <si>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</si>
  <si>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</si>
  <si>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</si>
  <si>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</si>
  <si>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</si>
  <si>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</si>
  <si>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</si>
  <si>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</si>
  <si>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</si>
  <si>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</si>
  <si>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</si>
  <si>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</si>
  <si>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</si>
  <si>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</si>
  <si>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</si>
  <si>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</si>
  <si>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</si>
  <si>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</si>
  <si>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</si>
  <si>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</si>
  <si>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</si>
  <si>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</si>
  <si>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</si>
  <si>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</si>
  <si>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</si>
  <si>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</si>
  <si>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</si>
  <si>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</si>
  <si>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</si>
  <si>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</si>
  <si>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</si>
  <si>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</si>
  <si>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</si>
  <si>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</si>
  <si>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</si>
  <si>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</si>
  <si>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</si>
  <si>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</si>
  <si>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</si>
  <si>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</si>
  <si>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</si>
  <si>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</si>
  <si>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</si>
  <si>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</si>
  <si>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</si>
  <si>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</si>
  <si>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</si>
  <si>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</si>
  <si>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</si>
  <si>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</si>
  <si>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</si>
  <si>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</si>
  <si>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</si>
  <si>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</si>
  <si>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</si>
  <si>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</si>
  <si>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</si>
  <si>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</si>
  <si>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</si>
  <si>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</si>
  <si>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</si>
  <si>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</si>
  <si>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</si>
  <si>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</si>
  <si>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</si>
  <si>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</si>
  <si>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</si>
  <si>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</si>
  <si>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</si>
  <si>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</si>
  <si>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</si>
  <si>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</si>
  <si>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</si>
  <si>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</si>
  <si>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</si>
  <si>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</si>
  <si>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</si>
  <si>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</si>
  <si>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</si>
  <si>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</si>
  <si>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</si>
  <si>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</si>
  <si>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</si>
  <si>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</si>
  <si>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</si>
  <si>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</si>
  <si>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</si>
  <si>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</si>
  <si>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</si>
  <si>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</si>
  <si>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</si>
  <si>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</si>
  <si>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</si>
  <si>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</si>
  <si>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</si>
  <si>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</si>
  <si>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</si>
  <si>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</si>
  <si>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</si>
  <si>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</si>
  <si>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</si>
  <si>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</si>
  <si>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</si>
  <si>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</si>
  <si>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</si>
  <si>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</si>
  <si>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</si>
  <si>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</si>
  <si>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</si>
  <si>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</si>
  <si>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</si>
  <si>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</si>
  <si>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</si>
  <si>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</si>
  <si>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</si>
  <si>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</si>
  <si>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</si>
  <si>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</si>
  <si>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</si>
  <si>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</si>
  <si>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</si>
  <si>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</si>
  <si>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</si>
  <si>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</si>
  <si>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</si>
  <si>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</si>
  <si>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</si>
  <si>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</si>
  <si>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</si>
  <si>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</si>
  <si>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</si>
  <si>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</si>
  <si>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</si>
  <si>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</si>
  <si>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</si>
  <si>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</si>
  <si>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</si>
  <si>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</si>
  <si>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</si>
  <si>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</si>
  <si>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</si>
  <si>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</si>
  <si>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</si>
  <si>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</si>
  <si>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</si>
  <si>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</si>
  <si>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</si>
  <si>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</si>
  <si>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</si>
  <si>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</si>
  <si>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</si>
  <si>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</si>
  <si>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</si>
  <si>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</si>
  <si>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</si>
  <si>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</si>
  <si>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</si>
  <si>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</si>
  <si>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</si>
  <si>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</si>
  <si>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</si>
  <si>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</si>
  <si>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</si>
  <si>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</si>
  <si>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</si>
  <si>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</si>
  <si>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</si>
  <si>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</si>
  <si>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</si>
  <si>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</si>
  <si>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</si>
  <si>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</si>
  <si>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</si>
  <si>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</si>
  <si>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</si>
  <si>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</si>
  <si>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</si>
  <si>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</si>
  <si>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</si>
  <si>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</si>
  <si>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</si>
  <si>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</si>
  <si>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</si>
  <si>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</si>
  <si>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</si>
  <si>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</si>
  <si>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</si>
  <si>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</si>
  <si>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</si>
  <si>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</si>
  <si>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</si>
  <si>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</si>
  <si>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</si>
  <si>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</si>
  <si>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</si>
  <si>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</si>
  <si>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</si>
  <si>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</si>
  <si>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</si>
  <si>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</si>
  <si>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</si>
  <si>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</si>
  <si>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</si>
  <si>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</si>
  <si>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</si>
  <si>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</si>
  <si>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</si>
  <si>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</si>
  <si>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</si>
  <si>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</si>
  <si>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</si>
  <si>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</si>
  <si>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</si>
  <si>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</si>
  <si>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</si>
  <si>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</si>
  <si>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</si>
  <si>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</si>
  <si>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</si>
  <si>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</si>
  <si>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</si>
  <si>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</si>
  <si>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</si>
  <si>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</si>
  <si>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</si>
  <si>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</si>
  <si>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</si>
  <si>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</si>
  <si>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</si>
  <si>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</si>
  <si>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</si>
  <si>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</si>
  <si>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</si>
  <si>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</si>
  <si>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</si>
  <si>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</si>
  <si>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</si>
  <si>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</si>
  <si>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</si>
  <si>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</si>
  <si>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</si>
  <si>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</si>
  <si>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</si>
  <si>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</si>
  <si>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</si>
  <si>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</si>
  <si>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</si>
  <si>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</si>
  <si>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</si>
  <si>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</si>
  <si>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</si>
  <si>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</si>
  <si>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</si>
  <si>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</si>
  <si>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</si>
  <si>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</si>
  <si>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</si>
  <si>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</si>
  <si>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</si>
  <si>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</si>
  <si>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</si>
  <si>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</si>
  <si>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</si>
  <si>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</si>
  <si>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</si>
  <si>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</si>
  <si>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</si>
  <si>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</si>
  <si>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</si>
  <si>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</si>
  <si>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</si>
  <si>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</si>
  <si>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</si>
  <si>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</si>
  <si>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</si>
  <si>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</si>
  <si>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</si>
  <si>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</si>
  <si>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</si>
  <si>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</si>
  <si>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</si>
  <si>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</si>
  <si>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</si>
  <si>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</si>
  <si>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</si>
  <si>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</si>
  <si>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</si>
  <si>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</si>
  <si>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</si>
  <si>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</si>
  <si>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</si>
  <si>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</si>
  <si>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</si>
  <si>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</si>
  <si>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</si>
  <si>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</si>
  <si>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</si>
  <si>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</si>
  <si>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</si>
  <si>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</si>
  <si>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</si>
  <si>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</si>
  <si>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</si>
  <si>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</si>
  <si>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</si>
  <si>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</si>
  <si>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</si>
  <si>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</si>
  <si>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</si>
  <si>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</si>
  <si>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</si>
  <si>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</si>
  <si>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</si>
  <si>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</si>
  <si>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</si>
  <si>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</si>
  <si>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</si>
  <si>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</si>
  <si>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</si>
  <si>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</si>
  <si>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</si>
  <si>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</si>
  <si>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</si>
  <si>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</si>
  <si>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</si>
  <si>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</si>
  <si>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</si>
  <si>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</si>
  <si>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</si>
  <si>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</si>
  <si>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</si>
  <si>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</si>
  <si>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</si>
  <si>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</si>
  <si>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</si>
  <si>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</si>
  <si>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</si>
  <si>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</si>
  <si>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</si>
  <si>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</si>
  <si>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</si>
  <si>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</si>
  <si>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</si>
  <si>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</si>
  <si>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</si>
  <si>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</si>
  <si>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</si>
  <si>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</si>
  <si>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</si>
  <si>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</si>
  <si>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</si>
  <si>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</si>
  <si>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</si>
  <si>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</si>
  <si>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</si>
  <si>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</si>
  <si>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</si>
  <si>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</si>
  <si>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</si>
  <si>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</si>
  <si>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</si>
  <si>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</si>
  <si>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</si>
  <si>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</si>
  <si>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</si>
  <si>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</si>
  <si>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</si>
  <si>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</si>
  <si>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</si>
  <si>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</si>
  <si>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</si>
  <si>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</si>
  <si>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</si>
  <si>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</si>
  <si>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</si>
  <si>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</si>
  <si>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</si>
  <si>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</si>
  <si>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</si>
  <si>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</si>
  <si>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</si>
  <si>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</si>
  <si>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</si>
  <si>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</si>
  <si>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</si>
  <si>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</si>
  <si>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</si>
  <si>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</si>
  <si>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</si>
  <si>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</si>
  <si>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</si>
  <si>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</si>
  <si>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</si>
  <si>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</si>
  <si>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</si>
  <si>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</si>
  <si>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</si>
  <si>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</si>
  <si>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</si>
  <si>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</si>
  <si>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</si>
  <si>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</si>
  <si>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</si>
  <si>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</si>
  <si>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</si>
  <si>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</si>
  <si>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</si>
  <si>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</si>
  <si>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</si>
  <si>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</si>
  <si>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</si>
  <si>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</si>
  <si>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</si>
  <si>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</si>
  <si>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</si>
  <si>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</si>
  <si>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</si>
  <si>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</si>
  <si>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</si>
  <si>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</si>
  <si>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</si>
  <si>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</si>
  <si>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</si>
  <si>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</si>
  <si>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</si>
  <si>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</si>
  <si>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</si>
  <si>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</si>
  <si>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</si>
  <si>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</si>
  <si>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</si>
  <si>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</si>
  <si>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</si>
  <si>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</si>
  <si>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</si>
  <si>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</si>
  <si>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</si>
  <si>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</si>
  <si>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</si>
  <si>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</si>
  <si>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</si>
  <si>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</si>
  <si>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</si>
  <si>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</si>
  <si>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</si>
  <si>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</si>
  <si>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</si>
  <si>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</si>
  <si>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</si>
  <si>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</si>
  <si>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</si>
  <si>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</si>
  <si>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</si>
  <si>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</si>
  <si>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</si>
  <si>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</si>
  <si>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</si>
  <si>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</si>
  <si>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</si>
  <si>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</si>
  <si>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</si>
  <si>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</si>
  <si>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</si>
  <si>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</si>
  <si>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</si>
  <si>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</si>
  <si>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</si>
  <si>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</si>
  <si>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</si>
  <si>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</si>
  <si>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</si>
  <si>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</si>
  <si>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</si>
  <si>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</si>
  <si>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</si>
  <si>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</si>
  <si>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</si>
  <si>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</si>
  <si>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</si>
  <si>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</si>
  <si>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</si>
  <si>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</si>
  <si>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</si>
  <si>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</si>
  <si>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</si>
  <si>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</si>
  <si>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</si>
  <si>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</si>
  <si>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</si>
  <si>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</si>
  <si>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</si>
  <si>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</si>
  <si>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</si>
  <si>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</si>
  <si>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</si>
  <si>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</si>
  <si>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</si>
  <si>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</si>
  <si>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</si>
  <si>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</si>
  <si>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</si>
  <si>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</si>
  <si>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</si>
  <si>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</si>
  <si>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</si>
  <si>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</si>
  <si>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</si>
  <si>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</si>
  <si>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</si>
  <si>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</si>
  <si>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</si>
  <si>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</si>
  <si>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</si>
  <si>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</si>
  <si>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</si>
  <si>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</si>
  <si>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</si>
  <si>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</si>
  <si>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</si>
  <si>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</si>
  <si>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</si>
  <si>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</si>
  <si>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</si>
  <si>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</si>
  <si>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</si>
  <si>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</si>
  <si>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</si>
  <si>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</si>
  <si>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</si>
  <si>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</si>
  <si>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</si>
  <si>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</si>
  <si>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</si>
  <si>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</si>
  <si>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</si>
  <si>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</si>
  <si>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</si>
  <si>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</si>
  <si>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</si>
  <si>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</si>
  <si>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</si>
  <si>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</si>
  <si>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</si>
  <si>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</si>
  <si>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</si>
  <si>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</si>
  <si>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</si>
  <si>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</si>
  <si>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</si>
  <si>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</si>
  <si>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</si>
  <si>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</si>
  <si>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</si>
  <si>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</si>
  <si>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</si>
  <si>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</si>
  <si>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</si>
  <si>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</si>
  <si>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</si>
  <si>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</si>
  <si>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</si>
  <si>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</si>
  <si>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</si>
  <si>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</si>
  <si>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</si>
  <si>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</si>
  <si>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</si>
  <si>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</si>
  <si>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</si>
  <si>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</si>
  <si>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</si>
  <si>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</si>
  <si>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</si>
  <si>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</si>
  <si>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</si>
  <si>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</si>
  <si>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</si>
  <si>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</si>
  <si>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</si>
  <si>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</si>
  <si>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</si>
  <si>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</si>
  <si>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</si>
  <si>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</si>
  <si>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</si>
  <si>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</si>
  <si>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</si>
  <si>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</si>
  <si>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</si>
  <si>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</si>
  <si>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</si>
  <si>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</si>
  <si>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</si>
  <si>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</si>
  <si>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</si>
  <si>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</si>
  <si>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</si>
  <si>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</si>
  <si>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</si>
  <si>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</si>
  <si>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</si>
  <si>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</si>
  <si>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</si>
  <si>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</si>
  <si>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</si>
  <si>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</si>
  <si>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</si>
  <si>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</si>
  <si>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</si>
  <si>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</si>
  <si>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</si>
  <si>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</si>
  <si>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</si>
  <si>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</si>
  <si>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</si>
  <si>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</si>
  <si>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</si>
  <si>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</si>
  <si>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</si>
  <si>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</si>
  <si>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</si>
  <si>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</si>
  <si>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</si>
  <si>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</si>
  <si>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</si>
  <si>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</si>
  <si>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</si>
  <si>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</si>
  <si>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</si>
  <si>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</si>
  <si>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</si>
  <si>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</si>
  <si>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</si>
  <si>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</si>
  <si>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</si>
  <si>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</si>
  <si>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</si>
  <si>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</si>
  <si>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</si>
  <si>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</si>
  <si>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</si>
  <si>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</si>
  <si>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</si>
  <si>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</si>
  <si>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</si>
  <si>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</si>
  <si>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</si>
  <si>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</si>
  <si>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</si>
  <si>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</si>
  <si>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</si>
  <si>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</si>
  <si>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</si>
  <si>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</si>
  <si>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</si>
  <si>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</si>
  <si>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</si>
  <si>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</si>
  <si>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</si>
  <si>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</si>
  <si>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</si>
  <si>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</si>
  <si>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</si>
  <si>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</si>
  <si>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</si>
  <si>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</si>
  <si>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</si>
  <si>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</si>
  <si>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</si>
  <si>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</si>
  <si>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</si>
  <si>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</si>
  <si>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</si>
  <si>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</si>
  <si>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</si>
  <si>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</si>
  <si>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</si>
  <si>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</si>
  <si>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</si>
  <si>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</si>
  <si>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</si>
  <si>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</si>
  <si>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</si>
  <si>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</si>
  <si>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</si>
  <si>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</si>
  <si>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</si>
  <si>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</si>
  <si>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</si>
  <si>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</si>
  <si>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</si>
  <si>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</si>
  <si>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</si>
  <si>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</si>
  <si>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</si>
  <si>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</si>
  <si>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</si>
  <si>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</si>
  <si>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</si>
  <si>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</si>
  <si>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</si>
  <si>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</si>
  <si>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</si>
  <si>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</si>
  <si>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</si>
  <si>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</si>
  <si>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</si>
  <si>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</si>
  <si>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</si>
  <si>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</si>
  <si>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</si>
  <si>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</si>
  <si>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</si>
  <si>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</si>
  <si>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</si>
  <si>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</si>
  <si>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</si>
  <si>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</si>
  <si>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</si>
  <si>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</si>
  <si>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</si>
  <si>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</si>
  <si>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</si>
  <si>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</si>
  <si>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</si>
  <si>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</si>
  <si>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</si>
  <si>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</si>
  <si>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</si>
  <si>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</si>
  <si>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</si>
  <si>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</si>
  <si>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</si>
  <si>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</si>
  <si>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</si>
  <si>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</si>
  <si>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</si>
  <si>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</si>
  <si>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</si>
  <si>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</si>
  <si>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</si>
  <si>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</si>
  <si>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</si>
  <si>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</si>
  <si>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</si>
  <si>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</si>
  <si>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</si>
  <si>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</si>
  <si>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</si>
  <si>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</si>
  <si>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</si>
  <si>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</si>
  <si>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</si>
  <si>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</si>
  <si>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</si>
  <si>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</si>
  <si>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</si>
  <si>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</si>
  <si>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</si>
  <si>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</si>
  <si>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</si>
  <si>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</si>
  <si>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</si>
  <si>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</si>
  <si>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</si>
  <si>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</si>
  <si>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</si>
  <si>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</si>
  <si>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</si>
  <si>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</si>
  <si>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</si>
  <si>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</si>
  <si>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</si>
  <si>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</si>
  <si>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</si>
  <si>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</si>
  <si>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</si>
  <si>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</si>
  <si>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</si>
  <si>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</si>
  <si>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</si>
  <si>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</si>
  <si>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</si>
  <si>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</si>
  <si>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</si>
  <si>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</si>
  <si>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</si>
  <si>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</si>
  <si>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</si>
  <si>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</si>
  <si>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</si>
  <si>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</si>
  <si>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</si>
  <si>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</si>
  <si>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</si>
  <si>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</si>
  <si>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</si>
  <si>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</si>
  <si>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</si>
  <si>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</si>
  <si>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</si>
  <si>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</si>
  <si>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</si>
  <si>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</si>
  <si>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</si>
  <si>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</si>
  <si>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</si>
  <si>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</si>
  <si>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</si>
  <si>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</si>
  <si>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</si>
  <si>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</si>
  <si>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</si>
  <si>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</si>
  <si>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</si>
  <si>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</si>
  <si>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</si>
  <si>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</si>
  <si>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</si>
  <si>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</si>
  <si>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</si>
  <si>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</si>
  <si>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</si>
  <si>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</si>
  <si>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</si>
  <si>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</si>
  <si>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</si>
  <si>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</si>
  <si>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</si>
  <si>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</si>
  <si>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</si>
  <si>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</si>
  <si>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</si>
  <si>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</si>
  <si>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</si>
  <si>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</si>
  <si>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</si>
  <si>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</si>
  <si>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</si>
  <si>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</si>
  <si>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</si>
  <si>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</si>
  <si>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</si>
  <si>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</si>
  <si>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</si>
  <si>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</si>
  <si>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</si>
  <si>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</si>
  <si>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</si>
  <si>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</si>
  <si>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</si>
  <si>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</si>
  <si>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</si>
  <si>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</si>
  <si>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</si>
  <si>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</si>
  <si>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</si>
  <si>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</si>
  <si>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</si>
  <si>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</si>
  <si>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</si>
  <si>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</si>
  <si>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</si>
  <si>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</si>
  <si>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</si>
  <si>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</si>
  <si>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</si>
  <si>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</si>
  <si>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</si>
  <si>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</si>
  <si>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</si>
  <si>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</si>
  <si>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</si>
  <si>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</si>
  <si>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</si>
  <si>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</si>
  <si>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</si>
  <si>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</si>
  <si>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</si>
  <si>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</si>
  <si>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</si>
  <si>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</si>
  <si>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</si>
  <si>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</si>
  <si>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</si>
  <si>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</si>
  <si>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</si>
  <si>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</si>
  <si>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</si>
  <si>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</si>
  <si>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</si>
  <si>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</si>
  <si>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</si>
  <si>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</si>
  <si>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</si>
  <si>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</si>
  <si>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</si>
  <si>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</si>
  <si>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</si>
  <si>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</si>
  <si>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</si>
  <si>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</si>
  <si>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</si>
  <si>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</si>
  <si>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</si>
  <si>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</si>
  <si>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</si>
  <si>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</si>
  <si>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</si>
  <si>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</si>
  <si>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</si>
  <si>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</si>
  <si>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</si>
  <si>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</si>
  <si>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</si>
  <si>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</si>
  <si>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</si>
  <si>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</si>
  <si>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</si>
  <si>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</si>
  <si>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</si>
  <si>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</si>
  <si>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</si>
  <si>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</si>
  <si>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</si>
  <si>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</si>
  <si>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</si>
  <si>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</si>
  <si>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</si>
  <si>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</si>
  <si>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</si>
  <si>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</si>
  <si>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</si>
  <si>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</si>
  <si>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</si>
  <si>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</si>
  <si>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</si>
  <si>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</si>
  <si>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</si>
  <si>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</si>
  <si>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</si>
  <si>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</si>
  <si>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</si>
  <si>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</si>
  <si>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</si>
  <si>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</si>
  <si>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</si>
  <si>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</si>
  <si>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</si>
  <si>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</si>
  <si>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</si>
  <si>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</si>
  <si>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</si>
  <si>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</si>
  <si>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</si>
  <si>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</si>
  <si>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</si>
  <si>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</si>
  <si>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</si>
  <si>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</si>
  <si>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</si>
  <si>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</si>
  <si>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</si>
  <si>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</si>
  <si>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</si>
  <si>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</si>
  <si>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</si>
  <si>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</si>
  <si>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</si>
  <si>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</si>
  <si>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</si>
  <si>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</si>
  <si>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</si>
  <si>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</si>
  <si>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</si>
  <si>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</si>
  <si>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</si>
  <si>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</si>
  <si>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</si>
  <si>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</si>
  <si>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</si>
  <si>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</si>
  <si>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</si>
  <si>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</si>
  <si>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</si>
  <si>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</si>
  <si>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</si>
  <si>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</si>
  <si>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</si>
  <si>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</si>
  <si>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</si>
  <si>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</si>
  <si>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</si>
  <si>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</si>
  <si>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</si>
  <si>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</si>
  <si>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</si>
  <si>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</si>
  <si>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</si>
  <si>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</si>
  <si>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</si>
  <si>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</si>
  <si>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</si>
  <si>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</si>
  <si>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</si>
  <si>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</si>
  <si>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</si>
  <si>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</si>
  <si>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</si>
  <si>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</si>
  <si>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</si>
  <si>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</si>
  <si>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</si>
  <si>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</si>
  <si>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</si>
  <si>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</si>
  <si>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</si>
  <si>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</si>
  <si>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</si>
  <si>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</si>
  <si>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</si>
  <si>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</si>
  <si>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</si>
  <si>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</si>
  <si>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</si>
  <si>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</si>
  <si>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</si>
  <si>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</si>
  <si>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</si>
  <si>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</si>
  <si>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</si>
  <si>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</si>
  <si>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</si>
  <si>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</si>
  <si>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</si>
  <si>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</si>
  <si>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</si>
  <si>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</si>
  <si>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</si>
  <si>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</si>
  <si>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</si>
  <si>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</si>
  <si>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</si>
  <si>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</si>
  <si>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</si>
  <si>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</si>
  <si>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</si>
  <si>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</si>
  <si>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</si>
  <si>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</si>
  <si>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</si>
  <si>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</si>
  <si>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</si>
  <si>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</si>
  <si>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</si>
  <si>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</si>
  <si>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</si>
  <si>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</si>
  <si>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</si>
  <si>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</si>
  <si>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</si>
  <si>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</si>
  <si>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</si>
  <si>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</si>
  <si>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</si>
  <si>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</si>
  <si>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</si>
  <si>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</si>
  <si>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</si>
  <si>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</si>
  <si>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</si>
  <si>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</si>
  <si>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</si>
  <si>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</si>
  <si>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</si>
  <si>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</si>
  <si>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</si>
  <si>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</si>
  <si>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</si>
  <si>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</si>
  <si>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</si>
  <si>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</si>
  <si>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</si>
  <si>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</si>
  <si>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</si>
  <si>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</si>
  <si>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</si>
  <si>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</si>
  <si>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</si>
  <si>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</si>
  <si>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</si>
  <si>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</si>
  <si>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</si>
  <si>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</si>
  <si>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</si>
  <si>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</si>
  <si>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</si>
  <si>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</si>
  <si>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</si>
  <si>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</si>
  <si>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</si>
  <si>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</si>
  <si>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</si>
  <si>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</si>
  <si>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</si>
  <si>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</si>
  <si>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</si>
  <si>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</si>
  <si>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</si>
  <si>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</si>
  <si>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</si>
  <si>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</si>
  <si>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</si>
  <si>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</si>
  <si>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</si>
  <si>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</si>
  <si>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</si>
  <si>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</si>
  <si>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</si>
  <si>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</si>
  <si>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</si>
  <si>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</si>
  <si>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</si>
  <si>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</si>
  <si>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</si>
  <si>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</si>
  <si>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</si>
  <si>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</si>
  <si>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</si>
  <si>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</si>
  <si>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</si>
  <si>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</si>
  <si>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</si>
  <si>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</si>
  <si>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</si>
  <si>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</si>
  <si>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</si>
  <si>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</si>
  <si>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</si>
  <si>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</si>
  <si>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</si>
  <si>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</si>
  <si>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</si>
  <si>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</si>
  <si>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</si>
  <si>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</si>
  <si>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</si>
  <si>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</si>
  <si>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</si>
  <si>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</si>
  <si>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</si>
  <si>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</si>
  <si>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</si>
  <si>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</si>
  <si>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</si>
  <si>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</si>
  <si>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</si>
  <si>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</si>
  <si>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</si>
  <si>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</si>
  <si>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</si>
  <si>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</si>
  <si>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</si>
  <si>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</si>
  <si>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</si>
  <si>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</si>
  <si>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</si>
  <si>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</si>
  <si>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</si>
  <si>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</si>
  <si>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</si>
  <si>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</si>
  <si>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</si>
  <si>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</si>
  <si>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</si>
  <si>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</si>
  <si>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</si>
  <si>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</si>
  <si>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</si>
  <si>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</si>
  <si>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</si>
  <si>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</si>
  <si>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</si>
  <si>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</si>
  <si>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</si>
  <si>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</si>
  <si>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</si>
  <si>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</si>
  <si>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</si>
  <si>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</si>
  <si>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</si>
  <si>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</si>
  <si>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</si>
  <si>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</si>
  <si>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</si>
  <si>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</si>
  <si>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</si>
  <si>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</si>
  <si>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</si>
  <si>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</si>
  <si>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</si>
  <si>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</si>
  <si>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</si>
  <si>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</si>
  <si>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</si>
  <si>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</si>
  <si>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</si>
  <si>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</si>
  <si>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</si>
  <si>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</si>
  <si>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</si>
  <si>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</si>
  <si>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</si>
  <si>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</si>
  <si>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</si>
  <si>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</si>
  <si>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</si>
  <si>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</si>
  <si>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</si>
  <si>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</si>
  <si>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</si>
  <si>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</si>
  <si>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</si>
  <si>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</si>
  <si>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</si>
  <si>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</si>
  <si>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</si>
  <si>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</si>
  <si>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</si>
  <si>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</si>
  <si>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</si>
  <si>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</si>
  <si>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</si>
  <si>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</si>
  <si>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</si>
  <si>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</si>
  <si>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</si>
  <si>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</si>
  <si>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</si>
  <si>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</si>
  <si>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</si>
  <si>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</si>
  <si>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</si>
  <si>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</si>
  <si>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</si>
  <si>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</si>
  <si>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</si>
  <si>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</si>
  <si>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</si>
  <si>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</si>
  <si>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</si>
  <si>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</si>
  <si>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</si>
  <si>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</si>
  <si>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</si>
  <si>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</si>
  <si>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</si>
  <si>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</si>
  <si>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</si>
  <si>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</si>
  <si>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</si>
  <si>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</si>
  <si>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</si>
  <si>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</si>
  <si>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</si>
  <si>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</si>
  <si>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</si>
  <si>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</si>
  <si>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</si>
  <si>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</si>
  <si>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</si>
  <si>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</si>
  <si>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</si>
  <si>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</si>
  <si>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</si>
  <si>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</si>
  <si>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</si>
  <si>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</si>
  <si>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</si>
  <si>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</si>
  <si>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</si>
  <si>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</si>
  <si>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</si>
  <si>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</si>
  <si>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</si>
  <si>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</si>
  <si>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</si>
  <si>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</si>
  <si>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</si>
  <si>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</si>
  <si>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</si>
  <si>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</si>
  <si>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</si>
  <si>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</si>
  <si>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</si>
  <si>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</si>
  <si>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</si>
  <si>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</si>
  <si>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</si>
  <si>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</si>
  <si>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</si>
  <si>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</si>
  <si>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</si>
  <si>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</si>
  <si>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</si>
  <si>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</si>
  <si>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</si>
  <si>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</si>
  <si>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</si>
  <si>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</si>
  <si>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</si>
  <si>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</si>
  <si>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</si>
  <si>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</si>
  <si>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</si>
  <si>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</si>
  <si>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</si>
  <si>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</si>
  <si>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</si>
  <si>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</si>
  <si>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</si>
  <si>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</si>
  <si>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</si>
  <si>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</si>
  <si>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</si>
  <si>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</si>
  <si>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</si>
  <si>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</si>
  <si>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</si>
  <si>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</si>
  <si>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</si>
  <si>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</si>
  <si>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</si>
  <si>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</si>
  <si>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</si>
  <si>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</si>
  <si>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</si>
  <si>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</si>
  <si>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</si>
  <si>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</si>
  <si>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</si>
  <si>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</si>
  <si>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</si>
  <si>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</si>
  <si>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</si>
  <si>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</si>
  <si>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</si>
  <si>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</si>
  <si>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</si>
  <si>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</si>
  <si>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</si>
  <si>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</si>
  <si>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</si>
  <si>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</si>
  <si>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</si>
  <si>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</si>
  <si>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</si>
  <si>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</si>
  <si>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</si>
  <si>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</si>
  <si>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</si>
  <si>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</si>
  <si>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</si>
  <si>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</si>
  <si>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</si>
  <si>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</si>
  <si>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</si>
  <si>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</si>
  <si>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</si>
  <si>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</si>
  <si>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</si>
  <si>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</si>
  <si>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</si>
  <si>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</si>
  <si>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</si>
  <si>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</si>
  <si>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</si>
  <si>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</si>
  <si>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</si>
  <si>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</si>
  <si>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</si>
  <si>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</si>
  <si>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</si>
  <si>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</si>
  <si>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</si>
  <si>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</si>
  <si>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</si>
  <si>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</si>
  <si>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</si>
  <si>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</si>
  <si>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</si>
  <si>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</si>
  <si>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</si>
  <si>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</si>
  <si>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</si>
  <si>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</si>
  <si>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</si>
  <si>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</si>
  <si>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</si>
  <si>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</si>
  <si>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</si>
  <si>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</si>
  <si>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</si>
  <si>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</si>
  <si>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</si>
  <si>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</si>
  <si>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</si>
  <si>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</si>
  <si>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</si>
  <si>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</si>
  <si>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</si>
  <si>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</si>
  <si>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</si>
  <si>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</si>
  <si>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</si>
  <si>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</si>
  <si>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</si>
  <si>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</si>
  <si>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</si>
  <si>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</si>
  <si>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</si>
  <si>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</si>
  <si>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</si>
  <si>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</si>
  <si>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</si>
  <si>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</si>
  <si>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</si>
  <si>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</si>
  <si>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</si>
  <si>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</si>
  <si>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</si>
  <si>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</si>
  <si>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</si>
  <si>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</si>
  <si>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</si>
  <si>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</si>
  <si>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</si>
  <si>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</si>
  <si>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</si>
  <si>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</si>
  <si>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</si>
  <si>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</si>
  <si>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</si>
  <si>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</si>
  <si>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</si>
  <si>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</si>
  <si>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</si>
  <si>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</si>
  <si>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</si>
  <si>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</si>
  <si>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</si>
  <si>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</si>
  <si>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</si>
  <si>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</si>
  <si>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</si>
  <si>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</si>
  <si>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</si>
  <si>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</si>
  <si>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</si>
  <si>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</si>
  <si>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</si>
  <si>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</si>
  <si>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</si>
  <si>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</si>
  <si>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</si>
  <si>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</si>
  <si>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</si>
  <si>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</si>
  <si>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</si>
  <si>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</si>
  <si>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</si>
  <si>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</si>
  <si>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</si>
  <si>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</si>
  <si>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</si>
  <si>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</si>
  <si>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</si>
  <si>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</si>
  <si>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</si>
  <si>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</si>
  <si>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</si>
  <si>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</si>
  <si>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</si>
  <si>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</si>
  <si>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</si>
  <si>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</si>
  <si>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</si>
  <si>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</si>
  <si>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</si>
  <si>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</si>
  <si>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</si>
  <si>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</si>
  <si>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</si>
  <si>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</si>
  <si>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</si>
  <si>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</si>
  <si>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</si>
  <si>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</si>
  <si>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</si>
  <si>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</si>
  <si>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</si>
  <si>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</si>
  <si>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</si>
  <si>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</si>
  <si>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</si>
  <si>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</si>
  <si>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</si>
  <si>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</si>
  <si>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</si>
  <si>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</si>
  <si>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</si>
  <si>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</si>
  <si>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</si>
  <si>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</si>
  <si>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</si>
  <si>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</si>
  <si>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</si>
  <si>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</si>
  <si>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</si>
  <si>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</si>
  <si>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</si>
  <si>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</si>
  <si>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</si>
  <si>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</si>
  <si>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</si>
  <si>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</si>
  <si>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</si>
  <si>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</si>
  <si>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</si>
  <si>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</si>
  <si>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</si>
  <si>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</si>
  <si>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</si>
  <si>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</si>
  <si>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</si>
  <si>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</si>
  <si>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</si>
  <si>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</si>
  <si>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</si>
  <si>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</si>
  <si>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</si>
  <si>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</si>
  <si>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</si>
  <si>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</si>
  <si>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</si>
  <si>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</si>
  <si>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</si>
  <si>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</si>
  <si>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</si>
  <si>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</si>
  <si>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</si>
  <si>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</si>
  <si>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</si>
  <si>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</si>
  <si>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</si>
  <si>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</si>
  <si>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</si>
  <si>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</si>
  <si>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</si>
  <si>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</si>
  <si>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</si>
  <si>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</si>
  <si>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</si>
  <si>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</si>
  <si>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</si>
  <si>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</si>
  <si>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</si>
  <si>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</si>
  <si>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</si>
  <si>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</si>
  <si>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</si>
  <si>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</si>
  <si>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</si>
  <si>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</si>
  <si>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</si>
  <si>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</si>
  <si>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</si>
  <si>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</si>
  <si>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</si>
  <si>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</si>
  <si>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</si>
  <si>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</si>
  <si>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</si>
  <si>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</si>
  <si>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</si>
  <si>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</si>
  <si>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</si>
  <si>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</si>
  <si>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</si>
  <si>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</si>
  <si>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</si>
  <si>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</si>
  <si>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</si>
  <si>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</si>
  <si>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</si>
  <si>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</si>
  <si>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</si>
  <si>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</si>
  <si>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</si>
  <si>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</si>
  <si>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</si>
  <si>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</si>
  <si>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</si>
  <si>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</si>
  <si>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</si>
  <si>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</si>
  <si>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</si>
  <si>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</si>
  <si>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</si>
  <si>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</si>
  <si>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</si>
  <si>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</si>
  <si>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</si>
  <si>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</si>
  <si>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</si>
  <si>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</si>
  <si>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</si>
  <si>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</si>
  <si>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</si>
  <si>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</si>
  <si>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</si>
  <si>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</si>
  <si>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</si>
  <si>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</si>
  <si>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</si>
  <si>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</si>
  <si>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</si>
  <si>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</si>
  <si>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</si>
  <si>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</si>
  <si>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</si>
  <si>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</si>
  <si>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</si>
  <si>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</si>
  <si>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</si>
  <si>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</si>
  <si>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</si>
  <si>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</si>
  <si>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</si>
  <si>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</si>
  <si>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</si>
  <si>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</si>
  <si>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</si>
  <si>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</si>
  <si>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</si>
  <si>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</si>
  <si>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</si>
  <si>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</si>
  <si>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</si>
  <si>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</si>
  <si>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</si>
  <si>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</si>
  <si>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</si>
  <si>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</si>
  <si>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</si>
  <si>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</si>
  <si>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</si>
  <si>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</si>
  <si>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</si>
  <si>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</si>
  <si>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</si>
  <si>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</si>
  <si>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</si>
  <si>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</si>
  <si>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</si>
  <si>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</si>
  <si>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</si>
  <si>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</si>
  <si>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</si>
  <si>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</si>
  <si>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</si>
  <si>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</si>
  <si>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</si>
  <si>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</si>
  <si>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</si>
  <si>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</si>
  <si>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</si>
  <si>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</si>
  <si>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</si>
  <si>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</si>
  <si>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</si>
  <si>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</si>
  <si>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</si>
  <si>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</si>
  <si>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</si>
  <si>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</si>
  <si>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</si>
  <si>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</si>
  <si>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</si>
  <si>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</si>
  <si>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</si>
  <si>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</si>
  <si>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</si>
  <si>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</si>
  <si>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</si>
  <si>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</si>
  <si>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</si>
  <si>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</si>
  <si>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</si>
  <si>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</si>
  <si>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</si>
  <si>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</si>
  <si>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</si>
  <si>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</si>
  <si>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</si>
  <si>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</si>
  <si>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</si>
  <si>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</si>
  <si>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</si>
  <si>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</si>
  <si>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</si>
  <si>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</si>
  <si>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</si>
  <si>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</si>
  <si>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</si>
  <si>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</si>
  <si>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</si>
  <si>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</si>
  <si>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</si>
  <si>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</si>
  <si>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</si>
  <si>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</si>
  <si>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</si>
  <si>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</si>
  <si>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</si>
  <si>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</si>
  <si>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</si>
  <si>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</si>
  <si>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</si>
  <si>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</si>
  <si>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</si>
  <si>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</si>
  <si>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</si>
  <si>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</si>
  <si>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</si>
  <si>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</si>
  <si>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</si>
  <si>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</si>
  <si>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</si>
  <si>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</si>
  <si>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</si>
  <si>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</si>
  <si>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</si>
  <si>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</si>
  <si>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</si>
  <si>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</si>
  <si>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</si>
  <si>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</si>
  <si>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</si>
  <si>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</si>
  <si>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</si>
  <si>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</si>
  <si>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</si>
  <si>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</si>
  <si>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</si>
  <si>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</si>
  <si>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</si>
  <si>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</si>
  <si>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</si>
  <si>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</si>
  <si>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</si>
  <si>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</si>
  <si>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</si>
  <si>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</si>
  <si>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</si>
  <si>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</si>
  <si>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</si>
  <si>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</si>
  <si>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</si>
  <si>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</si>
  <si>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</si>
  <si>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</si>
  <si>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</si>
  <si>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</si>
  <si>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</si>
  <si>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</si>
  <si>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</si>
  <si>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</si>
  <si>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</si>
  <si>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</si>
  <si>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</si>
  <si>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</si>
  <si>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</si>
  <si>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</si>
  <si>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</si>
  <si>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</si>
  <si>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</si>
  <si>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</si>
  <si>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</si>
  <si>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</si>
  <si>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</si>
  <si>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</si>
  <si>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</si>
  <si>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</si>
  <si>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</si>
  <si>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</si>
  <si>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</si>
  <si>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</si>
  <si>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</si>
  <si>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</si>
  <si>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</si>
  <si>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</si>
  <si>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</si>
  <si>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</si>
  <si>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</si>
  <si>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</si>
  <si>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</si>
  <si>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</si>
  <si>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</si>
  <si>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</si>
  <si>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</si>
  <si>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</si>
  <si>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</si>
  <si>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</si>
  <si>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</si>
  <si>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</si>
  <si>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</si>
  <si>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</si>
  <si>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</si>
  <si>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</si>
  <si>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</si>
  <si>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</si>
  <si>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</si>
  <si>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</si>
  <si>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</si>
  <si>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</si>
  <si>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</si>
  <si>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</si>
  <si>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</si>
  <si>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</si>
  <si>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</si>
  <si>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</si>
  <si>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</si>
  <si>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</si>
  <si>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</si>
  <si>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</si>
  <si>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</si>
  <si>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</si>
  <si>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</si>
  <si>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</si>
  <si>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</si>
  <si>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</si>
  <si>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</si>
  <si>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</si>
  <si>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</si>
  <si>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</si>
  <si>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</si>
  <si>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</si>
  <si>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</si>
  <si>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</si>
  <si>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</si>
  <si>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</si>
  <si>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</si>
  <si>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</si>
  <si>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</si>
  <si>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</si>
  <si>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</si>
  <si>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</si>
  <si>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</si>
  <si>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</si>
  <si>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</si>
  <si>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</si>
  <si>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</si>
  <si>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</si>
  <si>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</si>
  <si>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</si>
  <si>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</si>
  <si>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</si>
  <si>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</si>
  <si>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</si>
  <si>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</si>
  <si>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</si>
  <si>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</si>
  <si>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</si>
  <si>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</si>
  <si>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</si>
  <si>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</si>
  <si>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</si>
  <si>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</si>
  <si>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</si>
  <si>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</si>
  <si>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</si>
  <si>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</si>
  <si>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</si>
  <si>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</si>
  <si>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</si>
  <si>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</si>
  <si>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</si>
  <si>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</si>
  <si>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</si>
  <si>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</si>
  <si>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</si>
  <si>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</si>
  <si>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</si>
  <si>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</si>
  <si>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</si>
  <si>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</si>
  <si>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</si>
  <si>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</si>
  <si>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</si>
  <si>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</si>
  <si>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</si>
  <si>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</si>
  <si>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</si>
  <si>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</si>
  <si>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</si>
  <si>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</si>
  <si>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</si>
  <si>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</si>
  <si>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</si>
  <si>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</si>
  <si>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</si>
  <si>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</si>
  <si>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</si>
  <si>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</si>
  <si>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</si>
  <si>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</si>
  <si>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</si>
  <si>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</si>
  <si>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</si>
  <si>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</si>
  <si>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</si>
  <si>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</si>
  <si>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</si>
  <si>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</si>
  <si>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</si>
  <si>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</si>
  <si>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</si>
  <si>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</si>
  <si>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</si>
  <si>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</si>
  <si>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</si>
  <si>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</si>
  <si>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</si>
  <si>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</si>
  <si>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</si>
  <si>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</si>
  <si>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</si>
  <si>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</si>
  <si>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</si>
  <si>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</si>
  <si>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</si>
  <si>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</si>
  <si>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</si>
  <si>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</si>
  <si>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</si>
  <si>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</si>
  <si>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</si>
  <si>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</si>
  <si>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</si>
  <si>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</si>
  <si>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</si>
  <si>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</si>
  <si>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</si>
  <si>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</si>
  <si>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</si>
  <si>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</si>
  <si>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</si>
  <si>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</si>
  <si>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</si>
  <si>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</si>
  <si>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</si>
  <si>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</si>
  <si>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</si>
  <si>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</si>
  <si>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</si>
  <si>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</si>
  <si>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</si>
  <si>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</si>
  <si>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</si>
  <si>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</si>
  <si>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</si>
  <si>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</si>
  <si>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</si>
  <si>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</si>
  <si>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</si>
  <si>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</si>
  <si>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</si>
  <si>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</si>
  <si>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</si>
  <si>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</si>
  <si>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</si>
  <si>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</si>
  <si>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</si>
  <si>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</si>
  <si>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</si>
  <si>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</si>
  <si>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</si>
  <si>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</si>
  <si>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</si>
  <si>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</si>
  <si>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</si>
  <si>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</si>
  <si>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</si>
  <si>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</si>
  <si>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</si>
  <si>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</si>
  <si>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</si>
  <si>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</si>
  <si>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</si>
  <si>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</si>
  <si>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</si>
  <si>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</si>
  <si>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</si>
  <si>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</si>
  <si>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</si>
  <si>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</si>
  <si>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</si>
  <si>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</si>
  <si>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</si>
  <si>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</si>
  <si>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</si>
  <si>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</si>
  <si>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</si>
  <si>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</si>
  <si>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</si>
  <si>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</si>
  <si>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</si>
  <si>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</si>
  <si>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</si>
  <si>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</si>
  <si>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</si>
  <si>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</si>
  <si>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</si>
  <si>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</si>
  <si>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</si>
  <si>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</si>
  <si>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</si>
  <si>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</si>
  <si>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</si>
  <si>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</si>
  <si>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</si>
  <si>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</si>
  <si>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</si>
  <si>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</si>
  <si>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</si>
  <si>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</si>
  <si>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</si>
  <si>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</si>
  <si>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</si>
  <si>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</si>
  <si>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</si>
  <si>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</si>
  <si>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</si>
  <si>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</si>
  <si>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</si>
  <si>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</si>
  <si>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</si>
  <si>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</si>
  <si>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</si>
  <si>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</si>
  <si>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</si>
  <si>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</si>
  <si>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</si>
  <si>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</si>
  <si>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</si>
  <si>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</si>
  <si>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</si>
  <si>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</si>
  <si>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</si>
  <si>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</si>
  <si>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</si>
  <si>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</si>
  <si>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</si>
  <si>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</si>
  <si>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</si>
  <si>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</si>
  <si>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</si>
  <si>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</si>
  <si>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</si>
  <si>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</si>
  <si>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</si>
  <si>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</si>
  <si>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</si>
  <si>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</si>
  <si>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</si>
  <si>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</si>
  <si>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</si>
  <si>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</si>
  <si>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</si>
  <si>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</si>
  <si>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</si>
  <si>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</si>
  <si>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</si>
  <si>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</si>
  <si>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</si>
  <si>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</si>
  <si>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</si>
  <si>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</si>
  <si>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</si>
  <si>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</si>
  <si>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</si>
  <si>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</si>
  <si>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</si>
  <si>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</si>
  <si>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</si>
  <si>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</si>
  <si>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</si>
  <si>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</si>
  <si>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</si>
  <si>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</si>
  <si>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</si>
  <si>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</si>
  <si>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</si>
  <si>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</si>
  <si>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</si>
  <si>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</si>
  <si>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</si>
  <si>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</si>
  <si>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</si>
  <si>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</si>
  <si>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</si>
  <si>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</si>
  <si>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</si>
  <si>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</si>
  <si>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</si>
  <si>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</si>
  <si>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</si>
  <si>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</si>
  <si>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</si>
  <si>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</si>
  <si>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</si>
  <si>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</si>
  <si>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</si>
  <si>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</si>
  <si>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</si>
  <si>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</si>
  <si>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</si>
  <si>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</si>
  <si>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</si>
  <si>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</si>
  <si>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</si>
  <si>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</si>
  <si>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</si>
  <si>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</si>
  <si>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</si>
  <si>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</si>
  <si>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</si>
  <si>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</si>
  <si>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</si>
  <si>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</si>
  <si>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</si>
  <si>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</si>
  <si>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</si>
  <si>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</si>
  <si>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</si>
  <si>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</si>
  <si>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</si>
  <si>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</si>
  <si>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</si>
  <si>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</si>
  <si>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</si>
  <si>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</si>
  <si>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</si>
  <si>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</si>
  <si>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</si>
  <si>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</si>
  <si>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</si>
  <si>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</si>
  <si>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</si>
  <si>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</si>
  <si>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</si>
  <si>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</si>
  <si>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</si>
  <si>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</si>
  <si>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</si>
  <si>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</si>
  <si>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</si>
  <si>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</si>
  <si>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</si>
  <si>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</si>
  <si>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</si>
  <si>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</si>
  <si>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</si>
  <si>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</si>
  <si>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</si>
  <si>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</si>
  <si>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</si>
  <si>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</si>
  <si>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</si>
  <si>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</si>
  <si>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</si>
  <si>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</si>
  <si>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</si>
  <si>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</si>
  <si>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</si>
  <si>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</si>
  <si>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</si>
  <si>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</si>
  <si>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</si>
  <si>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</si>
  <si>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</si>
  <si>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</si>
  <si>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</si>
  <si>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</si>
  <si>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</si>
  <si>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</si>
  <si>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</si>
  <si>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</si>
  <si>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</si>
  <si>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</si>
  <si>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</si>
  <si>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</si>
  <si>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</si>
  <si>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</si>
  <si>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</si>
  <si>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</si>
  <si>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</si>
  <si>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</si>
  <si>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</si>
  <si>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</si>
  <si>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</si>
  <si>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</si>
  <si>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</si>
  <si>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</si>
  <si>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</si>
  <si>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</si>
  <si>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</si>
  <si>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</si>
  <si>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</si>
  <si>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</si>
  <si>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</si>
  <si>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</si>
  <si>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</si>
  <si>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</si>
  <si>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</si>
  <si>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</si>
  <si>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</si>
  <si>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</si>
  <si>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</si>
  <si>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</si>
  <si>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</si>
  <si>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</si>
  <si>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</si>
  <si>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</si>
  <si>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</si>
  <si>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</si>
  <si>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</si>
  <si>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</si>
  <si>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</si>
  <si>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</si>
  <si>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</si>
  <si>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</si>
  <si>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</si>
  <si>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</si>
  <si>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</si>
  <si>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</si>
  <si>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</si>
  <si>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</si>
  <si>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</si>
  <si>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</si>
  <si>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</si>
  <si>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</si>
  <si>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</si>
  <si>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</si>
  <si>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</si>
  <si>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</si>
  <si>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</si>
  <si>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</si>
  <si>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</si>
  <si>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</si>
  <si>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</si>
  <si>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</si>
  <si>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</si>
  <si>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</si>
  <si>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</si>
  <si>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</si>
  <si>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</si>
  <si>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</si>
  <si>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</si>
  <si>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</si>
  <si>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</si>
  <si>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</si>
  <si>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</si>
  <si>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</si>
  <si>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</si>
  <si>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</si>
  <si>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</si>
  <si>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</si>
  <si>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</si>
  <si>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</si>
  <si>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</si>
  <si>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</si>
  <si>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</si>
  <si>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</si>
  <si>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</si>
  <si>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</si>
  <si>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</si>
  <si>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</si>
  <si>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</si>
  <si>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</si>
  <si>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</si>
  <si>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</si>
  <si>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</si>
  <si>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</si>
  <si>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</si>
  <si>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</si>
  <si>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</si>
  <si>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</si>
  <si>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</si>
  <si>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</si>
  <si>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</si>
  <si>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</si>
  <si>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</si>
  <si>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</si>
  <si>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</si>
  <si>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</si>
  <si>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</si>
  <si>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</si>
  <si>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</si>
  <si>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</si>
  <si>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</si>
  <si>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</si>
  <si>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</si>
  <si>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</si>
  <si>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</si>
  <si>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</si>
  <si>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</si>
  <si>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</si>
  <si>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</si>
  <si>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</si>
  <si>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</si>
  <si>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</si>
  <si>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</si>
  <si>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</si>
  <si>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</si>
  <si>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</si>
  <si>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</si>
  <si>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</si>
  <si>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</si>
  <si>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</si>
  <si>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</si>
  <si>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</si>
  <si>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</si>
  <si>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</si>
  <si>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</si>
  <si>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</si>
  <si>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</si>
  <si>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</si>
  <si>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</si>
  <si>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</si>
  <si>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</si>
  <si>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</si>
  <si>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</si>
  <si>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</si>
  <si>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</si>
  <si>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</si>
  <si>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</si>
  <si>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</si>
  <si>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</si>
  <si>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</si>
  <si>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</si>
  <si>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</si>
  <si>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</si>
  <si>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</si>
  <si>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</si>
  <si>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</si>
  <si>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</si>
  <si>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</si>
  <si>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</si>
  <si>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</si>
  <si>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</si>
  <si>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</si>
  <si>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</si>
  <si>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</si>
  <si>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</si>
  <si>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</si>
  <si>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</si>
  <si>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</si>
  <si>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</si>
  <si>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</si>
  <si>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</si>
  <si>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</si>
  <si>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</si>
  <si>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</si>
  <si>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</si>
  <si>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</si>
  <si>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</si>
  <si>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</si>
  <si>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</si>
  <si>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</si>
  <si>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</si>
  <si>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</si>
  <si>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</si>
  <si>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</si>
  <si>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</si>
  <si>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</si>
  <si>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</si>
  <si>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</si>
  <si>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</si>
  <si>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</si>
  <si>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</si>
  <si>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</si>
  <si>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</si>
  <si>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</si>
  <si>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</si>
  <si>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</si>
  <si>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</si>
  <si>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</si>
  <si>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</si>
  <si>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</si>
  <si>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</si>
  <si>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</si>
  <si>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</si>
  <si>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</si>
  <si>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</si>
  <si>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</si>
  <si>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</si>
  <si>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</si>
  <si>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</si>
  <si>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</si>
  <si>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</si>
  <si>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</si>
  <si>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</si>
  <si>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</si>
  <si>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</si>
  <si>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</si>
  <si>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</si>
  <si>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</si>
  <si>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</si>
  <si>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</si>
  <si>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</si>
  <si>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</si>
  <si>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</si>
  <si>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</si>
  <si>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</si>
  <si>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</si>
  <si>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</si>
  <si>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</si>
  <si>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</si>
  <si>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</si>
  <si>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</si>
  <si>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</si>
  <si>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</si>
  <si>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</si>
  <si>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</si>
  <si>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</si>
  <si>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</si>
  <si>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</si>
  <si>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</si>
  <si>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</si>
  <si>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</si>
  <si>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</si>
  <si>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</si>
  <si>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</si>
  <si>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</si>
  <si>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</si>
  <si>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</si>
  <si>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</si>
  <si>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</si>
  <si>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</si>
  <si>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</si>
  <si>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</si>
  <si>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</si>
  <si>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</si>
  <si>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</si>
  <si>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</si>
  <si>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</si>
  <si>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</si>
  <si>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</si>
  <si>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</si>
  <si>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</si>
  <si>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</si>
  <si>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</si>
  <si>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</si>
  <si>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</si>
  <si>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</si>
  <si>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</si>
  <si>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</si>
  <si>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</si>
  <si>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</si>
  <si>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</si>
  <si>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</si>
  <si>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</si>
  <si>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</si>
  <si>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</si>
  <si>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</si>
  <si>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</si>
  <si>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</si>
  <si>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</si>
  <si>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</si>
  <si>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</si>
  <si>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</si>
  <si>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</si>
  <si>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</si>
  <si>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</si>
  <si>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</si>
  <si>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</si>
  <si>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</si>
  <si>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</si>
  <si>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</si>
  <si>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</si>
  <si>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</si>
  <si>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</si>
  <si>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</si>
  <si>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</si>
  <si>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</si>
  <si>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</si>
  <si>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</si>
  <si>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</si>
  <si>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</si>
  <si>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</si>
  <si>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</si>
  <si>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</si>
  <si>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</si>
  <si>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</si>
  <si>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</si>
  <si>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</si>
  <si>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</si>
  <si>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</si>
  <si>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</si>
  <si>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</si>
  <si>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</si>
  <si>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</si>
  <si>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</si>
  <si>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</si>
  <si>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</si>
  <si>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</si>
  <si>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</si>
  <si>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</si>
  <si>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</si>
  <si>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</si>
  <si>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</si>
  <si>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</si>
  <si>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</si>
  <si>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</si>
  <si>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</si>
  <si>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</si>
  <si>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</si>
  <si>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</si>
  <si>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</si>
  <si>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</si>
  <si>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</si>
  <si>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</si>
  <si>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</si>
  <si>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</si>
  <si>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</si>
  <si>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</si>
  <si>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</si>
  <si>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</si>
  <si>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</si>
  <si>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</si>
  <si>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</si>
  <si>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</si>
  <si>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</si>
  <si>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</si>
  <si>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</si>
  <si>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</si>
  <si>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</si>
  <si>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</si>
  <si>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</si>
  <si>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</si>
  <si>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</si>
  <si>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</si>
  <si>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</si>
  <si>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</si>
  <si>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</si>
  <si>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</si>
  <si>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</si>
  <si>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</si>
  <si>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</si>
  <si>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</si>
  <si>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</si>
  <si>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</si>
  <si>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</si>
  <si>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</si>
  <si>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</si>
  <si>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</si>
  <si>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</si>
  <si>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</si>
  <si>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</si>
  <si>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</si>
  <si>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</si>
  <si>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</si>
  <si>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</si>
  <si>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</si>
  <si>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</si>
  <si>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</si>
  <si>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</si>
  <si>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</si>
  <si>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</si>
  <si>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</si>
  <si>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</si>
  <si>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</si>
  <si>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</si>
  <si>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</si>
  <si>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</si>
  <si>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</si>
  <si>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</si>
  <si>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</si>
  <si>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</si>
  <si>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</si>
  <si>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</si>
  <si>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</si>
  <si>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</si>
  <si>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</si>
  <si>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</si>
  <si>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</si>
  <si>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</si>
  <si>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</si>
  <si>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</si>
  <si>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</si>
  <si>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</si>
  <si>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</si>
  <si>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</si>
  <si>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</si>
  <si>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</si>
  <si>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</si>
  <si>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</si>
  <si>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</si>
  <si>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</si>
  <si>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</si>
  <si>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</si>
  <si>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</si>
  <si>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</si>
  <si>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</si>
  <si>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</si>
  <si>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</si>
  <si>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</si>
  <si>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</si>
  <si>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</si>
  <si>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</si>
  <si>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</si>
  <si>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</si>
  <si>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</si>
  <si>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</si>
  <si>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</si>
  <si>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</si>
  <si>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</si>
  <si>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</si>
  <si>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</si>
  <si>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</si>
  <si>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</si>
  <si>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</si>
  <si>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</si>
  <si>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</si>
  <si>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</si>
  <si>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</si>
  <si>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</si>
  <si>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</si>
  <si>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</si>
  <si>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</si>
  <si>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</si>
  <si>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</si>
  <si>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</si>
  <si>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</si>
  <si>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</si>
  <si>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</si>
  <si>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</si>
  <si>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</si>
  <si>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</si>
  <si>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</si>
  <si>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</si>
  <si>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</si>
  <si>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</si>
  <si>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</si>
  <si>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</si>
  <si>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</si>
  <si>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</si>
  <si>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</si>
  <si>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</si>
  <si>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</si>
  <si>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</si>
  <si>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</si>
  <si>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</si>
  <si>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</si>
  <si>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</si>
  <si>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</si>
  <si>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</si>
  <si>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</si>
  <si>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</si>
  <si>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</si>
  <si>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</si>
  <si>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</si>
  <si>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</si>
  <si>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</si>
  <si>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</si>
  <si>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</si>
  <si>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</si>
  <si>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</si>
  <si>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</si>
  <si>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</si>
  <si>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</si>
  <si>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</si>
  <si>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</si>
  <si>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</si>
  <si>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</si>
  <si>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</si>
  <si>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</si>
  <si>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</si>
  <si>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</si>
  <si>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</si>
  <si>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</si>
  <si>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</si>
  <si>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</si>
  <si>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</si>
  <si>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</si>
  <si>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</si>
  <si>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</si>
  <si>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</si>
  <si>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</si>
  <si>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</si>
  <si>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</si>
  <si>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</si>
  <si>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</si>
  <si>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</si>
  <si>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</si>
  <si>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</si>
  <si>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</si>
  <si>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</si>
  <si>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</si>
  <si>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</si>
  <si>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</si>
  <si>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</si>
  <si>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</si>
  <si>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</si>
  <si>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</si>
  <si>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</si>
  <si>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</si>
  <si>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</si>
  <si>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</si>
  <si>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</si>
  <si>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</si>
  <si>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</si>
  <si>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</si>
  <si>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</si>
  <si>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</si>
  <si>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</si>
  <si>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</si>
  <si>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</si>
  <si>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</si>
  <si>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</si>
  <si>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</si>
  <si>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</si>
  <si>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</si>
  <si>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</si>
  <si>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</si>
  <si>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</si>
  <si>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</si>
  <si>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</si>
  <si>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</si>
  <si>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</si>
  <si>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</si>
  <si>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</si>
  <si>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</si>
  <si>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</si>
  <si>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</si>
  <si>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</si>
  <si>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</si>
  <si>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</si>
  <si>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</si>
  <si>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</si>
  <si>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</si>
  <si>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</si>
  <si>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</si>
  <si>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</si>
  <si>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</si>
  <si>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</si>
  <si>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</si>
  <si>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</si>
  <si>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</si>
  <si>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</si>
  <si>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</si>
  <si>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</si>
  <si>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</si>
  <si>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</si>
  <si>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</si>
  <si>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</si>
  <si>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</si>
  <si>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</si>
  <si>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</si>
  <si>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</si>
  <si>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</si>
  <si>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</si>
  <si>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</si>
  <si>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</si>
  <si>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</si>
  <si>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</si>
  <si>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</si>
  <si>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</si>
  <si>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</si>
  <si>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</si>
  <si>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</si>
  <si>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</si>
  <si>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</si>
  <si>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</si>
  <si>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</si>
  <si>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</si>
  <si>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</si>
  <si>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</si>
  <si>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</si>
  <si>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</si>
  <si>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</si>
  <si>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</si>
  <si>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</si>
  <si>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</si>
  <si>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</si>
  <si>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</si>
  <si>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</si>
  <si>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</si>
  <si>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</si>
  <si>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</si>
  <si>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</si>
  <si>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</si>
  <si>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</si>
  <si>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</si>
  <si>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</si>
  <si>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</si>
  <si>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</si>
  <si>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</si>
  <si>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</si>
  <si>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</si>
  <si>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</si>
  <si>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</si>
  <si>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</si>
  <si>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</si>
  <si>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</si>
  <si>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</si>
  <si>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</si>
  <si>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</si>
  <si>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</si>
  <si>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</si>
  <si>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</si>
  <si>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</si>
  <si>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</si>
  <si>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</si>
  <si>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</si>
  <si>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</si>
  <si>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</si>
  <si>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</si>
  <si>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</si>
  <si>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</si>
  <si>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</si>
  <si>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</si>
  <si>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</si>
  <si>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</si>
  <si>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</si>
  <si>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</si>
  <si>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</si>
  <si>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</si>
  <si>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</si>
  <si>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</si>
  <si>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</si>
  <si>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</si>
  <si>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</si>
  <si>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</si>
  <si>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</si>
  <si>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</si>
  <si>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</si>
  <si>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</si>
  <si>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</si>
  <si>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</si>
  <si>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</si>
  <si>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</si>
  <si>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</si>
  <si>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</si>
  <si>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</si>
  <si>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</si>
  <si>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</si>
  <si>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</si>
  <si>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</si>
  <si>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</si>
  <si>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</si>
  <si>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</si>
  <si>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</si>
  <si>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</si>
  <si>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</si>
  <si>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</si>
  <si>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</si>
  <si>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</si>
  <si>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</si>
  <si>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</si>
  <si>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</si>
  <si>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</si>
  <si>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</si>
  <si>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</si>
  <si>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</si>
  <si>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</si>
  <si>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</si>
  <si>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</si>
  <si>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</si>
  <si>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</si>
  <si>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</si>
  <si>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</si>
  <si>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</si>
  <si>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</si>
  <si>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</si>
  <si>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</si>
  <si>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</si>
  <si>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</si>
  <si>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</si>
  <si>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</si>
  <si>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</si>
  <si>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</si>
  <si>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</si>
  <si>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</si>
  <si>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</si>
  <si>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</si>
  <si>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</si>
  <si>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</si>
  <si>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</si>
  <si>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</si>
  <si>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</si>
  <si>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</si>
  <si>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</si>
  <si>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</si>
  <si>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</si>
  <si>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</si>
  <si>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</si>
  <si>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</si>
  <si>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</si>
  <si>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</si>
  <si>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</si>
  <si>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</si>
  <si>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</si>
  <si>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</si>
  <si>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</si>
  <si>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</si>
  <si>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</si>
  <si>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</si>
  <si>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</si>
  <si>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</si>
  <si>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</si>
  <si>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</si>
  <si>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</si>
  <si>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</si>
  <si>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</si>
  <si>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</si>
  <si>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</si>
  <si>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</si>
  <si>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</si>
  <si>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</si>
  <si>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</si>
  <si>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</si>
  <si>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</si>
  <si>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</si>
  <si>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</si>
  <si>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</si>
  <si>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</si>
  <si>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</si>
  <si>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</si>
  <si>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</si>
  <si>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</si>
  <si>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</si>
  <si>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</si>
  <si>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</si>
  <si>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</si>
  <si>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</si>
  <si>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</si>
  <si>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</si>
  <si>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</si>
  <si>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</si>
  <si>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</si>
  <si>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</si>
  <si>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</si>
  <si>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</si>
  <si>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</si>
  <si>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</si>
  <si>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</si>
  <si>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</si>
  <si>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</si>
  <si>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</si>
  <si>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</si>
  <si>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</si>
  <si>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</si>
  <si>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</si>
  <si>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</si>
  <si>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</si>
  <si>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</si>
  <si>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</si>
  <si>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</si>
  <si>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</si>
  <si>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</si>
  <si>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</si>
  <si>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</si>
  <si>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</si>
  <si>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</si>
  <si>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</si>
  <si>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</si>
  <si>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</si>
  <si>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</si>
  <si>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</si>
  <si>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</si>
  <si>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</si>
  <si>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</si>
  <si>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</si>
  <si>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</si>
  <si>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</si>
  <si>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</si>
  <si>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</si>
  <si>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</si>
  <si>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</si>
  <si>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</si>
  <si>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</si>
  <si>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</si>
  <si>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</si>
  <si>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</si>
  <si>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</si>
  <si>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</si>
  <si>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</si>
  <si>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</si>
  <si>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</si>
  <si>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</si>
  <si>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</si>
  <si>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</si>
  <si>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</si>
  <si>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</si>
  <si>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</si>
  <si>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</si>
  <si>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</si>
  <si>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</si>
  <si>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</si>
  <si>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</si>
  <si>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</si>
  <si>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</si>
  <si>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</si>
  <si>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</si>
  <si>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</si>
  <si>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</si>
  <si>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</si>
  <si>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</si>
  <si>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</si>
  <si>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</si>
  <si>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</si>
  <si>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</si>
  <si>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</si>
  <si>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</si>
  <si>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</si>
  <si>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</si>
  <si>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</si>
  <si>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</si>
  <si>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</si>
  <si>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</si>
  <si>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</si>
  <si>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</si>
  <si>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</si>
  <si>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</si>
  <si>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</si>
  <si>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</si>
  <si>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</si>
  <si>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</si>
  <si>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</si>
  <si>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</si>
  <si>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</si>
  <si>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</si>
  <si>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</si>
  <si>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</si>
  <si>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</si>
  <si>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</si>
  <si>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</si>
  <si>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</si>
  <si>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</si>
  <si>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</si>
  <si>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</si>
  <si>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</si>
  <si>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</si>
  <si>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</si>
  <si>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</si>
  <si>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</si>
  <si>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</si>
  <si>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</si>
  <si>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</si>
  <si>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</si>
  <si>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</si>
  <si>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</si>
  <si>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</si>
  <si>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</si>
  <si>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</si>
  <si>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</si>
  <si>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</si>
  <si>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</si>
  <si>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</si>
  <si>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</si>
  <si>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</si>
  <si>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</si>
  <si>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</si>
  <si>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</si>
  <si>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</si>
  <si>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</si>
  <si>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</si>
  <si>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</si>
  <si>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</si>
  <si>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</si>
  <si>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</si>
  <si>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</si>
  <si>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</si>
  <si>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</si>
  <si>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</si>
  <si>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</si>
  <si>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</si>
  <si>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</si>
  <si>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</si>
  <si>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</si>
  <si>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</si>
  <si>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</si>
  <si>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</si>
  <si>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</si>
  <si>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</si>
  <si>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</si>
  <si>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</si>
  <si>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</si>
  <si>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</si>
  <si>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</si>
  <si>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</si>
  <si>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</si>
  <si>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</si>
  <si>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</si>
  <si>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</si>
  <si>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</si>
  <si>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</si>
  <si>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</si>
  <si>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</si>
  <si>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</si>
  <si>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</si>
  <si>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</si>
  <si>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</si>
  <si>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</si>
  <si>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</si>
  <si>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</si>
  <si>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</si>
  <si>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</si>
  <si>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</si>
  <si>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</si>
  <si>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</si>
  <si>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</si>
  <si>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</si>
  <si>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</si>
  <si>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</si>
  <si>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</si>
  <si>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</si>
  <si>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</si>
  <si>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</si>
  <si>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</si>
  <si>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</si>
  <si>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</si>
  <si>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</si>
  <si>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</si>
  <si>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</si>
  <si>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</si>
  <si>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</si>
  <si>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</si>
  <si>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</si>
  <si>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</si>
  <si>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</si>
  <si>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</si>
  <si>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</si>
  <si>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</si>
  <si>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</si>
  <si>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</si>
  <si>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</si>
  <si>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</si>
  <si>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</si>
  <si>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</si>
  <si>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</si>
  <si>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</si>
  <si>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</si>
  <si>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</si>
  <si>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</si>
  <si>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</si>
  <si>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</si>
  <si>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</si>
  <si>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</si>
  <si>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</si>
  <si>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</si>
  <si>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</si>
  <si>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</si>
  <si>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</si>
  <si>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</si>
  <si>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</si>
  <si>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</si>
  <si>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</si>
  <si>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</si>
  <si>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</si>
  <si>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</si>
  <si>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</si>
  <si>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</si>
  <si>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</si>
  <si>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</si>
  <si>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</si>
  <si>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</si>
  <si>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</si>
  <si>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</si>
  <si>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</si>
  <si>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</si>
  <si>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</si>
  <si>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</si>
  <si>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</si>
  <si>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</si>
  <si>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</si>
  <si>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</si>
  <si>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</si>
  <si>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</si>
  <si>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</si>
  <si>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</si>
  <si>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</si>
  <si>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</si>
  <si>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</si>
  <si>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</si>
  <si>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</si>
  <si>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</si>
  <si>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</si>
  <si>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</si>
  <si>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</si>
  <si>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</si>
  <si>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</si>
  <si>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</si>
  <si>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</si>
  <si>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</si>
  <si>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</si>
  <si>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</si>
  <si>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</si>
  <si>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</si>
  <si>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</si>
  <si>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</si>
  <si>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</si>
  <si>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</si>
  <si>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</si>
  <si>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</si>
  <si>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</si>
  <si>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</si>
  <si>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</si>
  <si>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</si>
  <si>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</si>
  <si>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</si>
  <si>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</si>
  <si>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</si>
  <si>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</si>
  <si>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</si>
  <si>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</si>
  <si>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</si>
  <si>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</si>
  <si>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</si>
  <si>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</si>
  <si>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</si>
  <si>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</si>
  <si>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</si>
  <si>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</si>
  <si>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</si>
  <si>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</si>
  <si>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</si>
  <si>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</si>
  <si>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</si>
  <si>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</si>
  <si>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</si>
  <si>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</si>
  <si>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</si>
  <si>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</si>
  <si>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</si>
  <si>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</si>
  <si>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</si>
  <si>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</si>
  <si>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</si>
  <si>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</si>
  <si>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</si>
  <si>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</si>
  <si>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</si>
  <si>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</si>
  <si>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</si>
  <si>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</si>
  <si>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</si>
  <si>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</si>
  <si>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</si>
  <si>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</si>
  <si>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</si>
  <si>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</si>
  <si>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</si>
  <si>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</si>
  <si>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</si>
  <si>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</si>
  <si>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</si>
  <si>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</si>
  <si>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</si>
  <si>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</si>
  <si>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</si>
  <si>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</si>
  <si>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</si>
  <si>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</si>
  <si>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</si>
  <si>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</si>
  <si>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</si>
  <si>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</si>
  <si>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</si>
  <si>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</si>
  <si>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</si>
  <si>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</si>
  <si>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</si>
  <si>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</si>
  <si>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</si>
  <si>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</si>
  <si>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</si>
  <si>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</si>
  <si>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</si>
  <si>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</si>
  <si>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</si>
  <si>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</si>
  <si>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</si>
  <si>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</si>
  <si>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</si>
  <si>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</si>
  <si>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</si>
  <si>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</si>
  <si>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</si>
  <si>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</si>
  <si>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</si>
  <si>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</si>
  <si>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</si>
  <si>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</si>
  <si>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</si>
  <si>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</si>
  <si>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</si>
  <si>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</si>
  <si>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</si>
  <si>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</si>
  <si>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</si>
  <si>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</si>
  <si>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</si>
  <si>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</si>
  <si>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</si>
  <si>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</si>
  <si>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</si>
  <si>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</si>
  <si>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</si>
  <si>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</si>
  <si>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</si>
  <si>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</si>
  <si>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</si>
  <si>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</si>
  <si>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</si>
  <si>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</si>
  <si>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</si>
  <si>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</si>
  <si>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</si>
  <si>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</si>
  <si>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</si>
  <si>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</si>
  <si>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</si>
  <si>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</si>
  <si>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</si>
  <si>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</si>
  <si>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</si>
  <si>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</si>
  <si>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</si>
  <si>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</si>
  <si>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</si>
  <si>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</si>
  <si>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</si>
  <si>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</si>
  <si>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</si>
  <si>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</si>
  <si>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</si>
  <si>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</si>
  <si>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</si>
  <si>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</si>
  <si>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</si>
  <si>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</si>
  <si>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</si>
  <si>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</si>
  <si>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</si>
  <si>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</si>
  <si>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</si>
  <si>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</si>
  <si>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</si>
  <si>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</si>
  <si>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</si>
  <si>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</si>
  <si>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</si>
  <si>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</si>
  <si>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</si>
  <si>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</si>
  <si>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</si>
  <si>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</si>
  <si>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</si>
  <si>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</si>
  <si>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</si>
  <si>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</si>
  <si>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</si>
  <si>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</si>
  <si>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</si>
  <si>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</si>
  <si>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</si>
  <si>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</si>
  <si>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</si>
  <si>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</si>
  <si>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</si>
  <si>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</si>
  <si>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</si>
  <si>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</si>
  <si>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</si>
  <si>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</si>
  <si>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</si>
  <si>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</si>
  <si>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</si>
  <si>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</si>
  <si>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</si>
  <si>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</si>
  <si>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</si>
  <si>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</si>
  <si>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</si>
  <si>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</si>
  <si>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</si>
  <si>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</si>
  <si>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</si>
  <si>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</si>
  <si>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</si>
  <si>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</si>
  <si>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</si>
  <si>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</si>
  <si>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</si>
  <si>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</si>
  <si>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</si>
  <si>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</si>
  <si>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</si>
  <si>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</si>
  <si>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</si>
  <si>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</si>
  <si>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</si>
  <si>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</si>
  <si>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</si>
  <si>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</si>
  <si>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</si>
  <si>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</si>
  <si>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</si>
  <si>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</si>
  <si>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</si>
  <si>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</si>
  <si>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</si>
  <si>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</si>
  <si>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</si>
  <si>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</si>
  <si>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</si>
  <si>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</si>
  <si>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</si>
  <si>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</si>
  <si>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</si>
  <si>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</si>
  <si>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</si>
  <si>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</si>
  <si>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</si>
  <si>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</si>
  <si>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</si>
  <si>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</si>
  <si>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</si>
  <si>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</si>
  <si>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</si>
  <si>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</si>
  <si>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</si>
  <si>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</si>
  <si>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</si>
  <si>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</si>
  <si>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</si>
  <si>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</si>
  <si>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</si>
  <si>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</si>
  <si>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</si>
  <si>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</si>
  <si>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</si>
  <si>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</si>
  <si>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</si>
  <si>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</si>
  <si>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</si>
  <si>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</si>
  <si>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</si>
  <si>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</si>
  <si>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</si>
  <si>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</si>
  <si>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</si>
  <si>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</si>
  <si>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</si>
  <si>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</si>
  <si>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</si>
  <si>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</si>
  <si>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</si>
  <si>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</si>
  <si>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</si>
  <si>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</si>
  <si>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</si>
  <si>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</si>
  <si>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</si>
  <si>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</si>
  <si>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</si>
  <si>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</si>
  <si>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</si>
  <si>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</si>
  <si>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</si>
  <si>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</si>
  <si>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</si>
  <si>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</si>
  <si>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</si>
  <si>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</si>
  <si>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</si>
  <si>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</si>
  <si>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</si>
  <si>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</si>
  <si>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</si>
  <si>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</si>
  <si>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</si>
  <si>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</si>
  <si>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</si>
  <si>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</si>
  <si>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</si>
  <si>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</si>
  <si>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</si>
  <si>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</si>
  <si>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</si>
  <si>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</si>
  <si>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</si>
  <si>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</si>
  <si>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</si>
  <si>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</si>
  <si>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</si>
  <si>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</si>
  <si>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</si>
  <si>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</si>
  <si>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</si>
  <si>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</si>
  <si>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</si>
  <si>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</si>
  <si>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</si>
  <si>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</si>
  <si>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</si>
  <si>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</si>
  <si>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</si>
  <si>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</si>
  <si>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</si>
  <si>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</si>
  <si>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</si>
  <si>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</si>
  <si>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</si>
  <si>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</si>
  <si>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</si>
  <si>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</si>
  <si>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</si>
  <si>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</si>
  <si>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</si>
  <si>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</si>
  <si>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</si>
  <si>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</si>
  <si>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</si>
  <si>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</si>
  <si>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</si>
  <si>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</si>
  <si>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</si>
  <si>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</si>
  <si>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</si>
  <si>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</si>
  <si>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</si>
  <si>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</si>
  <si>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</si>
  <si>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</si>
  <si>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</si>
  <si>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</si>
  <si>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</si>
  <si>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</si>
  <si>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</si>
  <si>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</si>
  <si>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</si>
  <si>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</si>
  <si>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</si>
  <si>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</si>
  <si>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</si>
  <si>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</si>
  <si>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</si>
  <si>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</si>
  <si>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</si>
  <si>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</si>
  <si>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</si>
  <si>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</si>
  <si>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</si>
  <si>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</si>
  <si>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</si>
  <si>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</si>
  <si>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</si>
  <si>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</si>
  <si>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</si>
  <si>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</si>
  <si>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</si>
  <si>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</si>
  <si>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</si>
  <si>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</si>
  <si>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</si>
  <si>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</si>
  <si>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</si>
  <si>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</si>
  <si>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</si>
  <si>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</si>
  <si>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</si>
  <si>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</si>
  <si>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</si>
  <si>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</si>
  <si>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</si>
  <si>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</si>
  <si>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</si>
  <si>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</si>
  <si>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</si>
  <si>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</si>
  <si>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</si>
  <si>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</si>
  <si>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</si>
  <si>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</si>
  <si>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</si>
  <si>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</si>
  <si>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</si>
  <si>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</si>
  <si>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</si>
  <si>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</si>
  <si>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</si>
  <si>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</si>
  <si>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</si>
  <si>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</si>
  <si>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</si>
  <si>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</si>
  <si>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</si>
  <si>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</si>
  <si>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</si>
  <si>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</si>
  <si>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</si>
  <si>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</si>
  <si>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</si>
  <si>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</si>
  <si>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</si>
  <si>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</si>
  <si>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</si>
  <si>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</si>
  <si>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</si>
  <si>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</si>
  <si>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</si>
  <si>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</si>
  <si>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</si>
  <si>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</si>
  <si>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</si>
  <si>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</si>
  <si>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</si>
  <si>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</si>
  <si>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</si>
  <si>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</si>
  <si>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</si>
  <si>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</si>
  <si>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</si>
  <si>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</si>
  <si>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</si>
  <si>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</si>
  <si>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</si>
  <si>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</si>
  <si>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</si>
  <si>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</si>
  <si>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</si>
  <si>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</si>
  <si>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</si>
  <si>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</si>
  <si>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</si>
  <si>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</si>
  <si>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</si>
  <si>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</si>
  <si>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</si>
  <si>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</si>
  <si>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</si>
  <si>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</si>
  <si>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</si>
  <si>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</si>
  <si>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</si>
  <si>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</si>
  <si>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</si>
  <si>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</si>
  <si>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</si>
  <si>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</si>
  <si>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</si>
  <si>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</si>
  <si>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</si>
  <si>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</si>
  <si>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</si>
  <si>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</si>
  <si>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</si>
  <si>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</si>
  <si>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</si>
  <si>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</si>
  <si>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</si>
  <si>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</si>
  <si>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</si>
  <si>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</si>
  <si>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</si>
  <si>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</si>
  <si>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</si>
  <si>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</si>
  <si>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</si>
  <si>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</si>
  <si>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</si>
  <si>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</si>
  <si>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</si>
  <si>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</si>
  <si>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</si>
  <si>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</si>
  <si>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</si>
  <si>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</si>
  <si>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</si>
  <si>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</si>
  <si>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</si>
  <si>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</si>
  <si>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</si>
  <si>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</si>
  <si>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</si>
  <si>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</si>
  <si>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</si>
  <si>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</si>
  <si>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</si>
  <si>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</si>
  <si>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</si>
  <si>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</si>
  <si>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</si>
  <si>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</si>
  <si>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</si>
  <si>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</si>
  <si>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</si>
  <si>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</si>
  <si>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</si>
  <si>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</si>
  <si>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</si>
  <si>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</si>
  <si>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</si>
  <si>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</si>
  <si>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</si>
  <si>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</si>
  <si>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</si>
  <si>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</si>
  <si>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</si>
  <si>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</si>
  <si>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</si>
  <si>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</si>
  <si>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</si>
  <si>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</si>
  <si>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</si>
  <si>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</si>
  <si>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</si>
  <si>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</si>
  <si>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</si>
  <si>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</si>
  <si>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</si>
  <si>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</si>
  <si>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</si>
  <si>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</si>
  <si>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</si>
  <si>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</si>
  <si>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</si>
  <si>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</si>
  <si>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</si>
  <si>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</si>
  <si>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</si>
  <si>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</si>
  <si>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</si>
  <si>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</si>
  <si>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</si>
  <si>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</si>
  <si>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</si>
  <si>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</si>
  <si>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</si>
  <si>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</si>
  <si>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</si>
  <si>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</si>
  <si>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</si>
  <si>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</si>
  <si>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</si>
  <si>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</si>
  <si>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</si>
  <si>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</si>
  <si>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</si>
  <si>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</si>
  <si>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</si>
  <si>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</si>
  <si>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</si>
  <si>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</si>
  <si>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</si>
  <si>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</si>
  <si>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</si>
  <si>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</si>
  <si>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</si>
  <si>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</si>
  <si>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</si>
  <si>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</si>
  <si>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</si>
  <si>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</si>
  <si>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</si>
  <si>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</si>
  <si>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</si>
  <si>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</si>
  <si>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</si>
  <si>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</si>
  <si>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</si>
  <si>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</si>
  <si>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</si>
  <si>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</si>
  <si>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</si>
  <si>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</si>
  <si>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</si>
  <si>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</si>
  <si>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</si>
  <si>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</si>
  <si>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</si>
  <si>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</si>
  <si>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</si>
  <si>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</si>
  <si>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</si>
  <si>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</si>
  <si>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</si>
  <si>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</si>
  <si>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</si>
  <si>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</si>
  <si>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</si>
  <si>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</si>
  <si>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</si>
  <si>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</si>
  <si>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</si>
  <si>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</si>
  <si>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</si>
  <si>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</si>
  <si>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</si>
  <si>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</si>
  <si>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</si>
  <si>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</si>
  <si>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</si>
  <si>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</si>
  <si>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</si>
  <si>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</si>
  <si>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</si>
  <si>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</si>
  <si>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</si>
  <si>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</si>
  <si>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</si>
  <si>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</si>
  <si>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</si>
  <si>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</si>
  <si>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</si>
  <si>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</si>
  <si>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</si>
  <si>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</si>
  <si>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</si>
  <si>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</si>
  <si>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</si>
  <si>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</si>
  <si>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</si>
  <si>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</si>
  <si>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</si>
  <si>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</si>
  <si>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</si>
  <si>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</si>
  <si>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</si>
  <si>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</si>
  <si>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</si>
  <si>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</si>
  <si>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</si>
  <si>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</si>
  <si>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</si>
  <si>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</si>
  <si>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</si>
  <si>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</si>
  <si>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</si>
  <si>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</si>
  <si>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</si>
  <si>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</si>
  <si>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</si>
  <si>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</si>
  <si>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</si>
  <si>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</si>
  <si>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</si>
  <si>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</si>
  <si>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</si>
  <si>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</si>
  <si>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</si>
  <si>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</si>
  <si>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</si>
  <si>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</si>
  <si>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</si>
  <si>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</si>
  <si>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</si>
  <si>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</si>
  <si>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</si>
  <si>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</si>
  <si>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</si>
  <si>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</si>
  <si>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</si>
  <si>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</si>
  <si>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</si>
  <si>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</si>
  <si>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</si>
  <si>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</si>
  <si>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</si>
  <si>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</si>
  <si>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</si>
  <si>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</si>
  <si>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</si>
  <si>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</si>
  <si>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</si>
  <si>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</si>
  <si>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</si>
  <si>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</si>
  <si>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</si>
  <si>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</si>
  <si>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</si>
  <si>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</si>
  <si>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</si>
  <si>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</si>
  <si>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</si>
  <si>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</si>
  <si>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</si>
  <si>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</si>
  <si>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</si>
  <si>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</si>
  <si>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</si>
  <si>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</si>
  <si>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</si>
  <si>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</si>
  <si>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</si>
  <si>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</si>
  <si>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</si>
  <si>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</si>
  <si>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</si>
  <si>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</si>
  <si>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</si>
  <si>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</si>
  <si>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</si>
  <si>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</si>
  <si>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</si>
  <si>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</si>
  <si>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</si>
  <si>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</si>
  <si>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</si>
  <si>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</si>
  <si>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</si>
  <si>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</si>
  <si>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</si>
  <si>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</si>
  <si>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</si>
  <si>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</si>
  <si>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</si>
  <si>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</si>
  <si>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</si>
  <si>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</si>
  <si>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</si>
  <si>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</si>
  <si>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</si>
  <si>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</si>
  <si>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</si>
  <si>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</si>
  <si>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</si>
  <si>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</si>
  <si>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</si>
  <si>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</si>
  <si>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</si>
  <si>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</si>
  <si>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</si>
  <si>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</si>
  <si>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</si>
  <si>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</si>
  <si>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</si>
  <si>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</si>
  <si>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</si>
  <si>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</si>
  <si>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</si>
  <si>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</si>
  <si>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</si>
  <si>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</si>
  <si>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</si>
  <si>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</si>
  <si>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</si>
  <si>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</si>
  <si>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</si>
  <si>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</si>
  <si>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</si>
  <si>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</si>
  <si>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</si>
  <si>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</si>
  <si>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</si>
  <si>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</si>
  <si>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</si>
  <si>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</si>
  <si>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</si>
  <si>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</si>
  <si>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</si>
  <si>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</si>
  <si>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</si>
  <si>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</si>
  <si>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</si>
  <si>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</si>
  <si>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</si>
  <si>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</si>
  <si>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</si>
  <si>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</si>
  <si>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</si>
  <si>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</si>
  <si>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</si>
  <si>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</si>
  <si>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</si>
  <si>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</si>
  <si>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</si>
  <si>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</si>
  <si>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</si>
  <si>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</si>
  <si>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</si>
  <si>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</si>
  <si>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</si>
  <si>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</si>
  <si>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</si>
  <si>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</si>
  <si>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</si>
  <si>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</si>
  <si>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</si>
  <si>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</si>
  <si>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</si>
  <si>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</si>
  <si>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</si>
  <si>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</si>
  <si>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</si>
  <si>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</si>
  <si>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</si>
  <si>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</si>
  <si>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</si>
  <si>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</si>
  <si>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</si>
  <si>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</si>
  <si>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</si>
  <si>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</si>
  <si>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</si>
  <si>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</si>
  <si>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</si>
  <si>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</si>
  <si>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</si>
  <si>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</si>
  <si>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</si>
  <si>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</si>
  <si>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</si>
  <si>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</si>
  <si>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</si>
  <si>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</si>
  <si>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</si>
  <si>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</si>
  <si>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</si>
  <si>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</si>
  <si>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</si>
  <si>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</si>
  <si>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</si>
  <si>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</si>
  <si>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</si>
  <si>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</si>
  <si>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</si>
  <si>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</si>
  <si>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</si>
  <si>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</si>
  <si>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</si>
  <si>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</si>
  <si>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</si>
  <si>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</si>
  <si>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</si>
  <si>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</si>
  <si>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</si>
  <si>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</si>
  <si>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</si>
  <si>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</si>
  <si>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</si>
  <si>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</si>
  <si>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</si>
  <si>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</si>
  <si>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</si>
  <si>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</si>
  <si>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</si>
  <si>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</si>
  <si>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</si>
  <si>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</si>
  <si>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</si>
  <si>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</si>
  <si>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</si>
  <si>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</si>
  <si>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</si>
  <si>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</si>
  <si>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</si>
  <si>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</si>
  <si>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</si>
  <si>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</si>
  <si>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</si>
  <si>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</si>
  <si>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</si>
  <si>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</si>
  <si>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</si>
  <si>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</si>
  <si>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</si>
  <si>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</si>
  <si>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</si>
  <si>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</si>
  <si>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</si>
  <si>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</si>
  <si>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</si>
  <si>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</si>
  <si>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</si>
  <si>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</si>
  <si>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</si>
  <si>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</si>
  <si>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</si>
  <si>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</si>
  <si>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</si>
  <si>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</si>
  <si>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</si>
  <si>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</si>
  <si>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</si>
  <si>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</si>
  <si>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</si>
  <si>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</si>
  <si>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</si>
  <si>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</si>
  <si>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</si>
  <si>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</si>
  <si>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</si>
  <si>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</si>
  <si>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</si>
  <si>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</si>
  <si>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</si>
  <si>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</si>
  <si>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</si>
  <si>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</si>
  <si>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</si>
  <si>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</si>
  <si>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</si>
  <si>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</si>
  <si>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</si>
  <si>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</si>
  <si>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</si>
  <si>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</si>
  <si>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</si>
  <si>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</si>
  <si>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</si>
  <si>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</si>
  <si>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</si>
  <si>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</si>
  <si>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</si>
  <si>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</si>
  <si>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</si>
  <si>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</si>
  <si>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</si>
  <si>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</si>
  <si>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</si>
  <si>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</si>
  <si>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</si>
  <si>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</si>
  <si>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</si>
  <si>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</si>
  <si>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</si>
  <si>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</si>
  <si>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</si>
  <si>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</si>
  <si>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</si>
  <si>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</si>
  <si>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</si>
  <si>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</si>
  <si>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</si>
  <si>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</si>
  <si>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</si>
  <si>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</si>
  <si>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</si>
  <si>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</si>
  <si>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</si>
  <si>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</si>
  <si>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</si>
  <si>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</si>
  <si>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</si>
  <si>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</si>
  <si>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</si>
  <si>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</si>
  <si>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</si>
  <si>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</si>
  <si>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</si>
  <si>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</si>
  <si>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</si>
  <si>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</si>
  <si>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</si>
  <si>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</si>
  <si>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</si>
  <si>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</si>
  <si>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</si>
  <si>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</si>
  <si>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</si>
  <si>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</si>
  <si>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</si>
  <si>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</si>
  <si>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</si>
  <si>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</si>
  <si>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</si>
  <si>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</si>
  <si>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</si>
  <si>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</si>
  <si>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</si>
  <si>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</si>
  <si>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</si>
  <si>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</si>
  <si>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</si>
  <si>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</si>
  <si>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</si>
  <si>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</si>
  <si>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</si>
  <si>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</si>
  <si>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</si>
  <si>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</si>
  <si>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</si>
  <si>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</si>
  <si>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</si>
  <si>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</si>
  <si>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</si>
  <si>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</si>
  <si>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</si>
  <si>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</si>
  <si>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</si>
  <si>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</si>
  <si>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</si>
  <si>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</si>
  <si>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</si>
  <si>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</si>
  <si>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</si>
  <si>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</si>
  <si>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</si>
  <si>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</si>
  <si>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</si>
  <si>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</si>
  <si>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</si>
  <si>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</si>
  <si>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</si>
  <si>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</si>
  <si>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</si>
  <si>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</si>
  <si>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</si>
  <si>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</si>
  <si>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</si>
  <si>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</si>
  <si>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</si>
  <si>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</si>
  <si>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</si>
  <si>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</si>
  <si>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</si>
  <si>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</si>
  <si>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</si>
  <si>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</si>
  <si>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</si>
  <si>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</si>
  <si>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</si>
  <si>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</si>
  <si>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</si>
  <si>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</si>
  <si>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</si>
  <si>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</si>
  <si>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</si>
  <si>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</si>
  <si>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</si>
  <si>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</si>
  <si>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</si>
  <si>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</si>
  <si>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</si>
  <si>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</si>
  <si>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</si>
  <si>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</si>
  <si>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</si>
  <si>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</si>
  <si>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</si>
  <si>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</si>
  <si>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</si>
  <si>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</si>
  <si>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</si>
  <si>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</si>
  <si>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</si>
  <si>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</si>
  <si>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</si>
  <si>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</si>
  <si>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</si>
  <si>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</si>
  <si>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</si>
  <si>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</si>
  <si>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</si>
  <si>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</si>
  <si>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</si>
  <si>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</si>
  <si>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</si>
  <si>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</si>
  <si>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</si>
  <si>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</si>
  <si>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</si>
  <si>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</si>
  <si>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</si>
  <si>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</si>
  <si>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</si>
  <si>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</si>
  <si>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</si>
  <si>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</si>
  <si>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</si>
  <si>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</si>
  <si>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</si>
  <si>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</si>
  <si>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</si>
  <si>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</si>
  <si>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</si>
  <si>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</si>
  <si>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</si>
  <si>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</si>
  <si>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</si>
  <si>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</si>
  <si>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</si>
  <si>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</si>
  <si>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</si>
  <si>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</si>
  <si>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</si>
  <si>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</si>
  <si>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</si>
  <si>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</si>
  <si>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</si>
  <si>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</si>
  <si>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</si>
  <si>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</si>
  <si>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</si>
  <si>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</si>
  <si>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</si>
  <si>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</si>
  <si>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</si>
  <si>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</si>
  <si>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</si>
  <si>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</si>
  <si>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</si>
  <si>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</si>
  <si>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</si>
  <si>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</si>
  <si>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</si>
  <si>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</si>
  <si>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</si>
  <si>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</si>
  <si>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</si>
  <si>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</si>
  <si>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</si>
  <si>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</si>
  <si>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</si>
  <si>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</si>
  <si>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</si>
  <si>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</si>
  <si>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</si>
  <si>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</si>
  <si>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</si>
  <si>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</si>
  <si>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</si>
  <si>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</si>
  <si>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</si>
  <si>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</si>
  <si>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</si>
  <si>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</si>
  <si>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</si>
  <si>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</si>
  <si>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</si>
  <si>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</si>
  <si>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</si>
  <si>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</si>
  <si>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</si>
  <si>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</si>
  <si>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</si>
  <si>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</si>
  <si>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</si>
  <si>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</si>
  <si>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</si>
  <si>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</si>
  <si>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</si>
  <si>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</si>
  <si>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</si>
  <si>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</si>
  <si>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</si>
  <si>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</si>
  <si>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</si>
  <si>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</si>
  <si>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</si>
  <si>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</si>
  <si>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</si>
  <si>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</si>
  <si>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</si>
  <si>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</si>
  <si>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</si>
  <si>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</si>
  <si>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</si>
  <si>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</si>
  <si>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</si>
  <si>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</si>
  <si>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</si>
  <si>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</si>
  <si>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</si>
  <si>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</si>
  <si>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</si>
  <si>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</si>
  <si>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</si>
  <si>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</si>
  <si>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</si>
  <si>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</si>
  <si>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</si>
  <si>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</si>
  <si>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</si>
  <si>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</si>
  <si>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</si>
  <si>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</si>
  <si>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</si>
  <si>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</si>
  <si>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</si>
  <si>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</si>
  <si>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</si>
  <si>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</si>
  <si>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</si>
  <si>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</si>
  <si>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</si>
  <si>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</si>
  <si>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</si>
  <si>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</si>
  <si>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</si>
  <si>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</si>
  <si>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</si>
  <si>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</si>
  <si>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</si>
  <si>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</si>
  <si>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</si>
  <si>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</si>
  <si>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</si>
  <si>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</si>
  <si>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</si>
  <si>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</si>
  <si>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</si>
  <si>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</si>
  <si>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</si>
  <si>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</si>
  <si>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</si>
  <si>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</si>
  <si>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</si>
  <si>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</si>
  <si>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</si>
  <si>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</si>
  <si>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</si>
  <si>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</si>
  <si>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</si>
  <si>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</si>
  <si>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</si>
  <si>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</si>
  <si>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</si>
  <si>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</si>
  <si>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</si>
  <si>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</si>
  <si>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</si>
  <si>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</si>
  <si>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</si>
  <si>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</si>
  <si>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</si>
  <si>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</si>
  <si>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</si>
  <si>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</si>
  <si>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</si>
  <si>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</si>
  <si>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</si>
  <si>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</si>
  <si>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</si>
  <si>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</si>
  <si>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</si>
  <si>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</si>
  <si>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</si>
  <si>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</si>
  <si>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</si>
  <si>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</si>
  <si>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</si>
  <si>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</si>
  <si>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</si>
  <si>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</si>
  <si>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</si>
  <si>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</si>
  <si>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</si>
  <si>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</si>
  <si>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</si>
  <si>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</si>
  <si>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</si>
  <si>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</si>
  <si>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</si>
  <si>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</si>
  <si>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</si>
  <si>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</si>
  <si>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</si>
  <si>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</si>
  <si>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</si>
  <si>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</si>
  <si>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</si>
  <si>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</si>
  <si>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</si>
  <si>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</si>
  <si>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</si>
  <si>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</si>
  <si>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</si>
  <si>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</si>
  <si>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</si>
  <si>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</si>
  <si>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</si>
  <si>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</si>
  <si>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</si>
  <si>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</si>
  <si>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</si>
  <si>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</si>
  <si>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</si>
  <si>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</si>
  <si>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</si>
  <si>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</si>
  <si>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</si>
  <si>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</si>
  <si>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</si>
  <si>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</si>
  <si>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</si>
  <si>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</si>
  <si>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</si>
  <si>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</si>
  <si>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</si>
  <si>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</si>
  <si>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</si>
  <si>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</si>
  <si>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</si>
  <si>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</si>
  <si>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</si>
  <si>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</si>
  <si>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</si>
  <si>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</si>
  <si>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</si>
  <si>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</si>
  <si>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</si>
  <si>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</si>
  <si>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</si>
  <si>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</si>
  <si>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</si>
  <si>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</si>
  <si>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</si>
  <si>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</si>
  <si>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</si>
  <si>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</si>
  <si>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</si>
  <si>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</si>
  <si>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</si>
  <si>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</si>
  <si>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</si>
  <si>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</si>
  <si>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</si>
  <si>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</si>
  <si>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</si>
  <si>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</si>
  <si>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</si>
  <si>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</si>
  <si>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</si>
  <si>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</si>
  <si>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</si>
  <si>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</si>
  <si>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</si>
  <si>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</si>
  <si>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</si>
  <si>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</si>
  <si>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</si>
  <si>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</si>
  <si>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</si>
  <si>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</si>
  <si>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</si>
  <si>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</si>
  <si>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</si>
  <si>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</si>
  <si>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</si>
  <si>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</si>
  <si>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</si>
  <si>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</si>
  <si>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</si>
  <si>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</si>
  <si>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</si>
  <si>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</si>
  <si>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</si>
  <si>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</si>
  <si>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</si>
  <si>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</si>
  <si>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</si>
  <si>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</si>
  <si>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</si>
  <si>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</si>
  <si>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</si>
  <si>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</si>
  <si>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</si>
  <si>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</si>
  <si>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</si>
  <si>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</si>
  <si>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</si>
  <si>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</si>
  <si>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</si>
  <si>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</si>
  <si>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</si>
  <si>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</si>
  <si>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</si>
  <si>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</si>
  <si>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</si>
  <si>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</si>
  <si>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</si>
  <si>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</si>
  <si>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</si>
  <si>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</si>
  <si>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</si>
  <si>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</si>
  <si>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</si>
  <si>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</si>
  <si>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</si>
  <si>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</si>
  <si>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</si>
  <si>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</si>
  <si>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</si>
  <si>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</si>
  <si>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</si>
  <si>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</si>
  <si>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</si>
  <si>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</si>
  <si>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</si>
  <si>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</si>
  <si>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</si>
  <si>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</si>
  <si>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</si>
  <si>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</si>
  <si>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</si>
  <si>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</si>
  <si>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</si>
  <si>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</si>
  <si>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</si>
  <si>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</si>
  <si>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</si>
  <si>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</si>
  <si>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</si>
  <si>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</si>
  <si>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</si>
  <si>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</si>
  <si>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</si>
  <si>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</si>
  <si>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</si>
  <si>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</si>
  <si>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</si>
  <si>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</si>
  <si>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</si>
  <si>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</si>
  <si>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</si>
  <si>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</si>
  <si>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</si>
  <si>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</si>
  <si>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</si>
  <si>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</si>
  <si>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</si>
  <si>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</si>
  <si>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</si>
  <si>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</si>
  <si>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</si>
  <si>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</si>
  <si>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</si>
  <si>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</si>
  <si>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</si>
  <si>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</si>
  <si>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</si>
  <si>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</si>
  <si>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</si>
  <si>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</si>
  <si>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</si>
  <si>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</si>
  <si>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</si>
  <si>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</si>
  <si>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</si>
  <si>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</si>
  <si>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</si>
  <si>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</si>
  <si>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</si>
  <si>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</si>
  <si>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</si>
  <si>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</si>
  <si>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</si>
  <si>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</si>
  <si>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</si>
  <si>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</si>
  <si>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</si>
  <si>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</si>
  <si>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</si>
  <si>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</si>
  <si>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</si>
  <si>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</si>
  <si>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</si>
  <si>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</si>
  <si>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</si>
  <si>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</si>
  <si>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</si>
  <si>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</si>
  <si>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</si>
  <si>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</si>
  <si>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</si>
  <si>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</si>
  <si>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</si>
  <si>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</si>
  <si>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</si>
  <si>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</si>
  <si>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</si>
  <si>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</si>
  <si>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</si>
  <si>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</si>
  <si>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</si>
  <si>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</si>
  <si>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</si>
  <si>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</si>
  <si>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</si>
  <si>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</si>
  <si>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</si>
  <si>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</si>
  <si>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</si>
  <si>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</si>
  <si>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</si>
  <si>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</si>
  <si>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</si>
  <si>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</si>
  <si>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</si>
  <si>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</si>
  <si>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</si>
  <si>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</si>
  <si>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</si>
  <si>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</si>
  <si>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</si>
  <si>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</si>
  <si>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</si>
  <si>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</si>
  <si>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</si>
  <si>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</si>
  <si>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</si>
  <si>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</si>
  <si>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</si>
  <si>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</si>
  <si>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</si>
  <si>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</si>
  <si>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</si>
  <si>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</si>
  <si>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</si>
  <si>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</si>
  <si>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</si>
  <si>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</si>
  <si>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</si>
  <si>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</si>
  <si>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</si>
  <si>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</si>
  <si>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</si>
  <si>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</si>
  <si>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</si>
  <si>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</si>
  <si>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</si>
  <si>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</si>
  <si>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</si>
  <si>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</si>
  <si>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</si>
  <si>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</si>
  <si>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</si>
  <si>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</si>
  <si>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</si>
  <si>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</si>
  <si>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</si>
  <si>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</si>
  <si>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</si>
  <si>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</si>
  <si>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</si>
  <si>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</si>
  <si>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</si>
  <si>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</si>
  <si>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</si>
  <si>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</si>
  <si>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</si>
  <si>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</si>
  <si>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</si>
  <si>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</si>
  <si>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</si>
  <si>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</si>
  <si>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</si>
  <si>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</si>
  <si>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</si>
  <si>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</si>
  <si>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</si>
  <si>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</si>
  <si>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</si>
  <si>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</si>
  <si>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</si>
  <si>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</si>
  <si>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</si>
  <si>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</si>
  <si>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</si>
  <si>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</si>
  <si>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</si>
  <si>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</si>
  <si>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</si>
  <si>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</si>
  <si>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</si>
  <si>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</si>
  <si>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</si>
  <si>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</si>
  <si>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</si>
  <si>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</si>
  <si>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</si>
  <si>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</si>
  <si>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</si>
  <si>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</si>
  <si>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</si>
  <si>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</si>
  <si>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</si>
  <si>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</si>
  <si>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</si>
  <si>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</si>
  <si>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</si>
  <si>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</si>
  <si>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</si>
  <si>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</si>
  <si>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</si>
  <si>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</si>
  <si>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</si>
  <si>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</si>
  <si>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</si>
  <si>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</si>
  <si>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</si>
  <si>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</si>
  <si>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</si>
  <si>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</si>
  <si>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</si>
  <si>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</si>
  <si>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</si>
  <si>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</si>
  <si>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</si>
  <si>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</si>
  <si>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</si>
  <si>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</si>
  <si>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</si>
  <si>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</si>
  <si>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</si>
  <si>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</si>
  <si>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</si>
  <si>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</si>
  <si>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</si>
  <si>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</si>
  <si>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</si>
  <si>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</si>
  <si>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</si>
  <si>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</si>
  <si>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</si>
  <si>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</si>
  <si>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</si>
  <si>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</si>
  <si>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</si>
  <si>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</si>
  <si>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</si>
  <si>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</si>
  <si>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</si>
  <si>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</si>
  <si>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</si>
  <si>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</si>
  <si>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</si>
  <si>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</si>
  <si>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</si>
  <si>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</si>
  <si>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</si>
  <si>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</si>
  <si>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</si>
  <si>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</si>
  <si>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</si>
  <si>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</si>
  <si>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</si>
  <si>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</si>
  <si>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</si>
  <si>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</si>
  <si>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</si>
  <si>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</si>
  <si>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</si>
  <si>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</si>
  <si>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</si>
  <si>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</si>
  <si>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</si>
  <si>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</si>
  <si>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</si>
  <si>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</si>
  <si>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</si>
  <si>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</si>
  <si>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</si>
  <si>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</si>
  <si>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</si>
  <si>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</si>
  <si>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</si>
  <si>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</si>
  <si>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</si>
  <si>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</si>
  <si>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</si>
  <si>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</si>
  <si>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</si>
  <si>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</si>
  <si>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</si>
  <si>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</si>
  <si>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</si>
  <si>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</si>
  <si>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</si>
  <si>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</si>
  <si>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</si>
  <si>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</si>
  <si>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</si>
  <si>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</si>
  <si>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</si>
  <si>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</si>
  <si>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</si>
  <si>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</si>
  <si>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</si>
  <si>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</si>
  <si>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</si>
  <si>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</si>
  <si>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</si>
  <si>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</si>
  <si>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</si>
  <si>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</si>
  <si>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</si>
  <si>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</si>
  <si>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</si>
  <si>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</si>
  <si>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</si>
  <si>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</si>
  <si>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</si>
  <si>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</si>
  <si>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</si>
  <si>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</si>
  <si>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</si>
  <si>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</si>
  <si>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</si>
  <si>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</si>
  <si>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</si>
  <si>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</si>
  <si>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</si>
  <si>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</si>
  <si>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</si>
  <si>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</si>
  <si>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</si>
  <si>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</si>
  <si>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</si>
  <si>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</si>
  <si>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</si>
  <si>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</si>
  <si>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</si>
  <si>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</si>
  <si>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</si>
  <si>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</si>
  <si>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</si>
  <si>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</si>
  <si>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</si>
  <si>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</si>
  <si>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</si>
  <si>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</si>
  <si>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</si>
  <si>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</si>
  <si>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</si>
  <si>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</si>
  <si>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</si>
  <si>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</si>
  <si>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</si>
  <si>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</si>
  <si>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</si>
  <si>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</si>
  <si>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</si>
  <si>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</si>
  <si>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</si>
  <si>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</si>
  <si>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</si>
  <si>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</si>
  <si>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</si>
  <si>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</si>
  <si>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</si>
  <si>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</si>
  <si>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</si>
  <si>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</si>
  <si>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</si>
  <si>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</si>
  <si>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</si>
  <si>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</si>
  <si>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</si>
  <si>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</si>
  <si>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</si>
  <si>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</si>
  <si>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</si>
  <si>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</si>
  <si>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</si>
  <si>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</si>
  <si>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</si>
  <si>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</si>
  <si>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</si>
  <si>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</si>
  <si>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</si>
  <si>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</si>
  <si>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</si>
  <si>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</si>
  <si>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</si>
  <si>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</si>
  <si>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</si>
  <si>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</si>
  <si>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</si>
  <si>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</si>
  <si>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</si>
  <si>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</si>
  <si>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</si>
  <si>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</si>
  <si>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</si>
  <si>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</si>
  <si>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</si>
  <si>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</si>
  <si>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</si>
  <si>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</si>
  <si>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</si>
  <si>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</si>
  <si>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</si>
  <si>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</si>
  <si>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</si>
  <si>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</si>
  <si>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</si>
  <si>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</si>
  <si>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</si>
  <si>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</si>
  <si>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</si>
  <si>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</si>
  <si>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</si>
  <si>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</si>
  <si>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</si>
  <si>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</si>
  <si>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</si>
  <si>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</si>
  <si>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</si>
  <si>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</si>
  <si>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</si>
  <si>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</si>
  <si>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</si>
  <si>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</si>
  <si>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</si>
  <si>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</si>
  <si>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</si>
  <si>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</si>
  <si>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</si>
  <si>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</si>
  <si>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</si>
  <si>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</si>
  <si>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</si>
  <si>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</si>
  <si>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</si>
  <si>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</si>
  <si>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</si>
  <si>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</si>
  <si>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</si>
  <si>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</si>
  <si>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</si>
  <si>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</si>
  <si>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</si>
  <si>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</si>
  <si>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</si>
  <si>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</si>
  <si>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</si>
  <si>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</si>
  <si>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</si>
  <si>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</si>
  <si>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</si>
  <si>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</si>
  <si>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</si>
  <si>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</si>
  <si>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</si>
  <si>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</si>
  <si>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</si>
  <si>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</si>
  <si>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</si>
  <si>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</si>
  <si>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</si>
  <si>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</si>
  <si>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</si>
  <si>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</si>
  <si>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</si>
  <si>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</si>
  <si>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</si>
  <si>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</si>
  <si>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</si>
  <si>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</si>
  <si>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</si>
  <si>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</si>
  <si>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</si>
  <si>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</si>
  <si>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</si>
  <si>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</si>
  <si>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</si>
  <si>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</si>
  <si>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</si>
  <si>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</si>
  <si>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</si>
  <si>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</si>
  <si>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</si>
  <si>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</si>
  <si>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</si>
  <si>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</si>
  <si>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</si>
  <si>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</si>
  <si>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</si>
  <si>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</si>
  <si>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</si>
  <si>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</si>
  <si>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</si>
  <si>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</si>
  <si>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</si>
  <si>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</si>
  <si>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</si>
  <si>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</si>
  <si>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</si>
  <si>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</si>
  <si>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</si>
  <si>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</si>
  <si>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</si>
  <si>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</si>
  <si>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</si>
  <si>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</si>
  <si>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</si>
  <si>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</si>
  <si>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</si>
  <si>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</si>
  <si>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</si>
  <si>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</si>
  <si>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</si>
  <si>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</si>
  <si>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</si>
  <si>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</si>
  <si>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</si>
  <si>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</si>
  <si>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</si>
  <si>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</si>
  <si>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</si>
  <si>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</si>
  <si>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</si>
  <si>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</si>
  <si>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</si>
  <si>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</si>
  <si>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</si>
  <si>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</si>
  <si>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</si>
  <si>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</si>
  <si>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</si>
  <si>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</si>
  <si>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</si>
  <si>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</si>
  <si>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</si>
  <si>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</si>
  <si>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</si>
  <si>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</si>
  <si>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</si>
  <si>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</si>
  <si>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</si>
  <si>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</si>
  <si>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</si>
  <si>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</si>
  <si>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</si>
  <si>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</si>
  <si>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</si>
  <si>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</si>
  <si>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</si>
  <si>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</si>
  <si>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</si>
  <si>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</si>
  <si>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</si>
  <si>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</si>
  <si>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</si>
  <si>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</si>
  <si>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</si>
  <si>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</si>
  <si>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</si>
  <si>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</si>
  <si>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</si>
  <si>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</si>
  <si>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</si>
  <si>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</si>
  <si>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</si>
  <si>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</si>
  <si>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</si>
  <si>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</si>
  <si>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</si>
  <si>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</si>
  <si>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</si>
  <si>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</si>
  <si>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</si>
  <si>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</si>
  <si>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</si>
  <si>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</si>
  <si>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</si>
  <si>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</si>
  <si>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</si>
  <si>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</si>
  <si>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</si>
  <si>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</si>
  <si>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</si>
  <si>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</si>
  <si>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</si>
  <si>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</si>
  <si>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</si>
  <si>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</si>
  <si>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</si>
  <si>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</si>
  <si>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</si>
  <si>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</si>
  <si>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</si>
  <si>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</si>
  <si>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</si>
  <si>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</si>
  <si>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</si>
  <si>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</si>
  <si>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</si>
  <si>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</si>
  <si>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</si>
  <si>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</si>
  <si>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</si>
  <si>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</si>
  <si>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</si>
  <si>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</si>
  <si>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</si>
  <si>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</si>
  <si>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</si>
  <si>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</si>
  <si>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</si>
  <si>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</si>
  <si>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</si>
  <si>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</si>
  <si>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</si>
  <si>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</si>
  <si>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</si>
  <si>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</si>
  <si>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</si>
  <si>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</si>
  <si>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</si>
  <si>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</si>
  <si>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</si>
  <si>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</si>
  <si>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</si>
  <si>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</si>
  <si>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</si>
  <si>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</si>
  <si>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</si>
  <si>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</si>
  <si>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</si>
  <si>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</si>
  <si>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</si>
  <si>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</si>
  <si>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</si>
  <si>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</si>
  <si>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</si>
  <si>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</si>
  <si>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</si>
  <si>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</si>
  <si>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</si>
  <si>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</si>
  <si>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</si>
  <si>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</si>
  <si>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</si>
  <si>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</si>
  <si>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</si>
  <si>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</si>
  <si>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</si>
  <si>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</si>
  <si>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</si>
  <si>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</si>
  <si>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</si>
  <si>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</si>
  <si>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</si>
  <si>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</si>
  <si>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</si>
  <si>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</si>
  <si>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</si>
  <si>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</si>
  <si>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</si>
  <si>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</si>
  <si>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</si>
  <si>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</si>
  <si>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</si>
  <si>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</si>
  <si>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</si>
  <si>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</si>
  <si>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</si>
  <si>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</si>
  <si>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</si>
  <si>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</si>
  <si>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</si>
  <si>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</si>
  <si>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</si>
  <si>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</si>
  <si>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</si>
  <si>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</si>
  <si>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</si>
  <si>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</si>
  <si>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</si>
  <si>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</si>
  <si>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</si>
  <si>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</si>
  <si>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</si>
  <si>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</si>
  <si>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</si>
  <si>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</si>
  <si>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</si>
  <si>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</si>
  <si>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</si>
  <si>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</si>
  <si>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</si>
  <si>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</si>
  <si>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</si>
  <si>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</si>
  <si>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</si>
  <si>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</si>
  <si>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</si>
  <si>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</si>
  <si>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</si>
  <si>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</si>
  <si>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</si>
  <si>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</si>
  <si>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</si>
  <si>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</si>
  <si>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</si>
  <si>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</si>
  <si>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</si>
  <si>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</si>
  <si>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</si>
  <si>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</si>
  <si>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</si>
  <si>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</si>
  <si>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</si>
  <si>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</si>
  <si>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</si>
  <si>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</si>
  <si>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</si>
  <si>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</si>
  <si>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</si>
  <si>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</si>
  <si>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</si>
  <si>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</si>
  <si>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</si>
  <si>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</si>
  <si>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</si>
  <si>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</si>
  <si>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</si>
  <si>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</si>
  <si>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</si>
  <si>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</si>
  <si>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</si>
  <si>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</si>
  <si>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</si>
  <si>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</si>
  <si>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</si>
  <si>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</si>
  <si>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</si>
  <si>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</si>
  <si>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</si>
  <si>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</si>
  <si>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</si>
  <si>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</si>
  <si>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</si>
  <si>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</si>
  <si>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</si>
  <si>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</si>
  <si>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</si>
  <si>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</si>
  <si>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</si>
  <si>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</si>
  <si>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</si>
  <si>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</si>
  <si>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</si>
  <si>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</si>
  <si>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</si>
  <si>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</si>
  <si>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</si>
  <si>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</si>
  <si>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</si>
  <si>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</si>
  <si>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</si>
  <si>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</si>
  <si>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</si>
  <si>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</si>
  <si>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</si>
  <si>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</si>
  <si>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</si>
  <si>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</si>
  <si>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</si>
  <si>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</si>
  <si>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</si>
  <si>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</si>
  <si>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</si>
  <si>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</si>
  <si>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</si>
  <si>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</si>
  <si>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</si>
  <si>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</si>
  <si>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</si>
  <si>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</si>
  <si>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</si>
  <si>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</si>
  <si>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</si>
  <si>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</si>
  <si>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</si>
  <si>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</si>
  <si>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</si>
  <si>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</si>
  <si>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</si>
  <si>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</si>
  <si>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</si>
  <si>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</si>
  <si>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</si>
  <si>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</si>
  <si>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</si>
  <si>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</si>
  <si>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</si>
  <si>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</si>
  <si>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</si>
  <si>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</si>
  <si>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</si>
  <si>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</si>
  <si>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</si>
  <si>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</si>
  <si>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</si>
  <si>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</si>
  <si>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</si>
  <si>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</si>
  <si>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</si>
  <si>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</si>
  <si>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</si>
  <si>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</si>
  <si>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</si>
  <si>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</si>
  <si>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</si>
  <si>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</si>
  <si>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</si>
  <si>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</si>
  <si>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</si>
  <si>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</si>
  <si>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</si>
  <si>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</si>
  <si>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</si>
  <si>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</si>
  <si>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</si>
  <si>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</si>
  <si>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</si>
  <si>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</si>
  <si>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</si>
  <si>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</si>
  <si>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</si>
  <si>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</si>
  <si>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</si>
  <si>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</si>
  <si>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</si>
  <si>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</si>
  <si>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</si>
  <si>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</si>
  <si>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</si>
  <si>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</si>
  <si>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</si>
  <si>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</si>
  <si>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</si>
  <si>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</si>
  <si>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</si>
  <si>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</si>
  <si>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</si>
  <si>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</si>
  <si>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</si>
  <si>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</si>
  <si>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</si>
  <si>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</si>
  <si>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</si>
  <si>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</si>
  <si>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</si>
  <si>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</si>
  <si>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</si>
  <si>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</si>
  <si>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</si>
  <si>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</si>
  <si>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</si>
  <si>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</si>
  <si>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</si>
  <si>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</si>
  <si>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</si>
  <si>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</si>
  <si>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</si>
  <si>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</si>
  <si>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</si>
  <si>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</si>
  <si>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</si>
  <si>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</si>
  <si>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</si>
  <si>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</si>
  <si>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</si>
  <si>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</si>
  <si>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</si>
  <si>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</si>
  <si>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</si>
  <si>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</si>
  <si>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</si>
  <si>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</si>
  <si>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</si>
  <si>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</si>
  <si>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</si>
  <si>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</si>
  <si>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</si>
  <si>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</si>
  <si>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</si>
  <si>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</si>
  <si>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</si>
  <si>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</si>
  <si>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</si>
  <si>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</si>
  <si>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</si>
  <si>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</si>
  <si>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</si>
  <si>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</si>
  <si>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</si>
  <si>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</si>
  <si>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</si>
  <si>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</si>
  <si>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</si>
  <si>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</si>
  <si>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</si>
  <si>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</si>
  <si>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</si>
  <si>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</si>
  <si>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</si>
  <si>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</si>
  <si>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</si>
  <si>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</si>
  <si>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</si>
  <si>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</si>
  <si>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</si>
  <si>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</si>
  <si>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</si>
  <si>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</si>
  <si>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</si>
  <si>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</si>
  <si>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</si>
  <si>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</si>
  <si>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</si>
  <si>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</si>
  <si>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</si>
  <si>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</si>
  <si>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</si>
  <si>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</si>
  <si>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</si>
  <si>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</si>
  <si>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</si>
  <si>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</si>
  <si>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</si>
  <si>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</si>
  <si>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</si>
  <si>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</si>
  <si>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</si>
  <si>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</si>
  <si>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</si>
  <si>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</si>
  <si>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</si>
  <si>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</si>
  <si>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</si>
  <si>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</si>
  <si>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</si>
  <si>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</si>
  <si>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</si>
  <si>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</si>
  <si>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</si>
  <si>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</si>
  <si>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</si>
  <si>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</si>
  <si>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</si>
  <si>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</si>
  <si>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</si>
  <si>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</si>
  <si>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</si>
  <si>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</si>
  <si>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</si>
  <si>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</si>
  <si>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</si>
  <si>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</si>
  <si>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</si>
  <si>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</si>
  <si>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</si>
  <si>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</si>
  <si>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</si>
  <si>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</si>
  <si>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</si>
  <si>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</si>
  <si>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</si>
  <si>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</si>
  <si>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</si>
  <si>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</si>
  <si>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</si>
  <si>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</si>
  <si>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</si>
  <si>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</si>
  <si>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</si>
  <si>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</si>
  <si>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</si>
  <si>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</si>
  <si>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</si>
  <si>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</si>
  <si>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</si>
  <si>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</si>
  <si>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</si>
  <si>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</si>
  <si>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</si>
  <si>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</si>
  <si>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</si>
  <si>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</si>
  <si>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</si>
  <si>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</si>
  <si>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</si>
  <si>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</si>
  <si>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</si>
  <si>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</si>
  <si>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</si>
  <si>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</si>
  <si>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</si>
  <si>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</si>
  <si>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</si>
  <si>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</si>
  <si>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</si>
  <si>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</si>
  <si>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</si>
  <si>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</si>
  <si>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</si>
  <si>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</si>
  <si>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</si>
  <si>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</si>
  <si>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</si>
  <si>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</si>
  <si>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</si>
  <si>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</si>
  <si>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</si>
  <si>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</si>
  <si>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</si>
  <si>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</si>
  <si>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</si>
  <si>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</si>
  <si>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</si>
  <si>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</si>
  <si>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</si>
  <si>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</si>
  <si>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</si>
  <si>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</si>
  <si>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</si>
  <si>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</si>
  <si>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</si>
  <si>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</si>
  <si>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</si>
  <si>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</si>
  <si>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</si>
  <si>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</si>
  <si>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</si>
  <si>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</si>
  <si>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</si>
  <si>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</si>
  <si>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</si>
  <si>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</si>
  <si>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</si>
  <si>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</si>
  <si>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</si>
  <si>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</si>
  <si>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</si>
  <si>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</si>
  <si>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</si>
  <si>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</si>
  <si>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</si>
  <si>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</si>
  <si>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</si>
  <si>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</si>
  <si>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</si>
  <si>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</si>
  <si>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</si>
  <si>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</si>
  <si>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</si>
  <si>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</si>
  <si>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</si>
  <si>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</si>
  <si>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</si>
  <si>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</si>
  <si>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</si>
  <si>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</si>
  <si>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</si>
  <si>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</si>
  <si>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</si>
  <si>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</si>
  <si>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</si>
  <si>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</si>
  <si>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</si>
  <si>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</si>
  <si>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</si>
  <si>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</si>
  <si>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</si>
  <si>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</si>
  <si>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</si>
  <si>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</si>
  <si>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</si>
  <si>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</si>
  <si>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</si>
  <si>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</si>
  <si>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</si>
  <si>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</si>
  <si>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</si>
  <si>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</si>
  <si>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</si>
  <si>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</si>
  <si>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</si>
  <si>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</si>
  <si>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</si>
  <si>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</si>
  <si>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</si>
  <si>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</si>
  <si>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</si>
  <si>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</si>
  <si>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</si>
  <si>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</si>
  <si>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</si>
  <si>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</si>
  <si>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</si>
  <si>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</si>
  <si>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</si>
  <si>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</si>
  <si>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</si>
  <si>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</si>
  <si>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</si>
  <si>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</si>
  <si>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</si>
  <si>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</si>
  <si>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</si>
  <si>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</si>
  <si>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</si>
  <si>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</si>
  <si>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</si>
  <si>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</si>
  <si>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</si>
  <si>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</si>
  <si>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</si>
  <si>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</si>
  <si>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</si>
  <si>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</si>
  <si>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</si>
  <si>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</si>
  <si>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</si>
  <si>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</si>
  <si>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</si>
  <si>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</si>
  <si>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</si>
  <si>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</si>
  <si>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</si>
  <si>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</si>
  <si>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</si>
  <si>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</si>
  <si>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</si>
  <si>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</si>
  <si>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</si>
  <si>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</si>
  <si>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</si>
  <si>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</si>
  <si>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</si>
  <si>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</si>
  <si>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</si>
  <si>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</si>
  <si>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</si>
  <si>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</si>
  <si>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</si>
  <si>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</si>
  <si>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</si>
  <si>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</si>
  <si>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</si>
  <si>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</si>
  <si>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</si>
  <si>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</si>
  <si>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</si>
  <si>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</si>
  <si>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</si>
  <si>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</si>
  <si>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</si>
  <si>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</si>
  <si>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</si>
  <si>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</si>
  <si>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</si>
  <si>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</si>
  <si>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</si>
  <si>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</si>
  <si>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</si>
  <si>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</si>
  <si>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</si>
  <si>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</si>
  <si>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</si>
  <si>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</si>
  <si>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</si>
  <si>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</si>
  <si>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</si>
  <si>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</si>
  <si>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</si>
  <si>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</si>
  <si>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</si>
  <si>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</si>
  <si>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</si>
  <si>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</si>
  <si>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</si>
  <si>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</si>
  <si>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</si>
  <si>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</si>
  <si>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</si>
  <si>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</si>
  <si>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</si>
  <si>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</si>
  <si>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</si>
  <si>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</si>
  <si>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</si>
  <si>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</si>
  <si>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</si>
  <si>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</si>
  <si>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</si>
  <si>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</si>
  <si>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</si>
  <si>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</si>
  <si>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</si>
  <si>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</si>
  <si>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</si>
  <si>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</si>
  <si>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</si>
  <si>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</si>
  <si>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</si>
  <si>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</si>
  <si>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</si>
  <si>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</si>
  <si>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</si>
  <si>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</si>
  <si>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</si>
  <si>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</si>
  <si>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</si>
  <si>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</si>
  <si>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</si>
  <si>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</si>
  <si>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</si>
  <si>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</si>
  <si>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</si>
  <si>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</si>
  <si>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</si>
  <si>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</si>
  <si>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</si>
  <si>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</si>
  <si>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</si>
  <si>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</si>
  <si>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</si>
  <si>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</si>
  <si>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</si>
  <si>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</si>
  <si>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</si>
  <si>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</si>
  <si>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</si>
  <si>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</si>
  <si>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</si>
  <si>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</si>
  <si>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</si>
  <si>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</si>
  <si>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</si>
  <si>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</si>
  <si>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</si>
  <si>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</si>
  <si>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</si>
  <si>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</si>
  <si>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</si>
  <si>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</si>
  <si>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</si>
  <si>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</si>
  <si>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</si>
  <si>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</si>
  <si>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</si>
  <si>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</si>
  <si>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</si>
  <si>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</si>
  <si>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</si>
  <si>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</si>
  <si>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</si>
  <si>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</si>
  <si>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</si>
  <si>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</si>
  <si>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</si>
  <si>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</si>
  <si>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</si>
  <si>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</si>
  <si>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</si>
  <si>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</si>
  <si>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</si>
  <si>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</si>
  <si>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</si>
  <si>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</si>
  <si>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</si>
  <si>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</si>
  <si>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</si>
  <si>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</si>
  <si>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</si>
  <si>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</si>
  <si>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</si>
  <si>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</si>
  <si>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</si>
  <si>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</si>
  <si>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</si>
  <si>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</si>
  <si>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</si>
  <si>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</si>
  <si>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</si>
  <si>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</si>
  <si>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</si>
  <si>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</si>
  <si>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</si>
  <si>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</si>
  <si>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</si>
  <si>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</si>
  <si>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</si>
  <si>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</si>
  <si>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</si>
  <si>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</si>
  <si>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</si>
  <si>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</si>
  <si>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</si>
  <si>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</si>
  <si>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</si>
  <si>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</si>
  <si>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</si>
  <si>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</si>
  <si>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</si>
  <si>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</si>
  <si>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</si>
  <si>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</si>
  <si>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</si>
  <si>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</si>
  <si>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</si>
  <si>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</si>
  <si>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</si>
  <si>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</si>
  <si>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</si>
  <si>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</si>
  <si>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</si>
  <si>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</si>
  <si>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</si>
  <si>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</si>
  <si>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</si>
  <si>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</si>
  <si>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</si>
  <si>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</si>
  <si>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</si>
  <si>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</si>
  <si>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</si>
  <si>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</si>
  <si>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</si>
  <si>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</si>
  <si>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</si>
  <si>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</si>
  <si>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</si>
  <si>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</si>
  <si>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</si>
  <si>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</si>
  <si>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</si>
  <si>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</si>
  <si>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</si>
  <si>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</si>
  <si>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</si>
  <si>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</si>
  <si>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</si>
  <si>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</si>
  <si>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</si>
  <si>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</si>
  <si>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</si>
  <si>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</si>
  <si>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</si>
  <si>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</si>
  <si>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</si>
  <si>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</si>
  <si>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</si>
  <si>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</si>
  <si>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</si>
  <si>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</si>
  <si>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</si>
  <si>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</si>
  <si>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</si>
  <si>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</si>
  <si>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</si>
  <si>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</si>
  <si>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</si>
  <si>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</si>
  <si>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</si>
  <si>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</si>
  <si>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</si>
  <si>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</si>
  <si>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</si>
  <si>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</si>
  <si>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</si>
  <si>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</si>
  <si>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</si>
  <si>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</si>
  <si>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</si>
  <si>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</si>
  <si>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</si>
  <si>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</si>
  <si>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</si>
  <si>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</si>
  <si>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</si>
  <si>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</si>
  <si>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</si>
  <si>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</si>
  <si>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</si>
  <si>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</si>
  <si>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</si>
  <si>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</si>
  <si>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</si>
  <si>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</si>
  <si>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</si>
  <si>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</si>
  <si>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</si>
  <si>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</si>
  <si>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</si>
  <si>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</si>
  <si>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</si>
  <si>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</si>
  <si>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</si>
  <si>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</si>
  <si>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</si>
  <si>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</si>
  <si>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</si>
  <si>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</si>
  <si>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</si>
  <si>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</si>
  <si>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</si>
  <si>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</si>
  <si>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</si>
  <si>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</si>
  <si>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</si>
  <si>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</si>
  <si>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</si>
  <si>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</si>
  <si>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</si>
  <si>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</si>
  <si>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</si>
  <si>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</si>
  <si>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</si>
  <si>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</si>
  <si>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</si>
  <si>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</si>
  <si>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</si>
  <si>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</si>
  <si>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</si>
  <si>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</si>
  <si>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</si>
  <si>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</si>
  <si>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</si>
  <si>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</si>
  <si>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</si>
  <si>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</si>
  <si>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</si>
  <si>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</si>
  <si>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</si>
  <si>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</si>
  <si>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</si>
  <si>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</si>
  <si>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</si>
  <si>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</si>
  <si>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</si>
  <si>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</si>
  <si>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</si>
  <si>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</si>
  <si>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</si>
  <si>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</si>
  <si>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</si>
  <si>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</si>
  <si>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</si>
  <si>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</si>
  <si>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</si>
  <si>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</si>
  <si>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</si>
  <si>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</si>
  <si>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</si>
  <si>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</si>
  <si>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</si>
  <si>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</si>
  <si>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</si>
  <si>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</si>
  <si>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</si>
  <si>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</si>
  <si>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</si>
  <si>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</si>
  <si>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</si>
  <si>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</si>
  <si>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</si>
  <si>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</si>
  <si>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</si>
  <si>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</si>
  <si>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</si>
  <si>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</si>
  <si>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</si>
  <si>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</si>
  <si>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</si>
  <si>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</si>
  <si>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</si>
  <si>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</si>
  <si>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</si>
  <si>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</si>
  <si>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</si>
  <si>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</si>
  <si>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</si>
  <si>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</si>
  <si>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</si>
  <si>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</si>
  <si>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</si>
  <si>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</si>
  <si>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</si>
  <si>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</si>
  <si>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</si>
  <si>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</si>
  <si>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</si>
  <si>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</si>
  <si>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</si>
  <si>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</si>
  <si>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</si>
  <si>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</si>
  <si>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</si>
  <si>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</si>
  <si>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</si>
  <si>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</si>
  <si>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</si>
  <si>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</si>
  <si>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</si>
  <si>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</si>
  <si>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</si>
  <si>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</si>
  <si>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</si>
  <si>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</si>
  <si>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</si>
  <si>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</si>
  <si>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</si>
  <si>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</si>
  <si>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</si>
  <si>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</si>
  <si>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</si>
  <si>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</si>
  <si>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</si>
  <si>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</si>
  <si>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</si>
  <si>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</si>
  <si>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</si>
  <si>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</si>
  <si>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</si>
  <si>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</si>
  <si>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</si>
  <si>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</si>
  <si>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</si>
  <si>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</si>
  <si>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</si>
  <si>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</si>
  <si>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</si>
  <si>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</si>
  <si>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</si>
  <si>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</si>
  <si>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</si>
  <si>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</si>
  <si>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</si>
  <si>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</si>
  <si>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</si>
  <si>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</si>
  <si>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</si>
  <si>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</si>
  <si>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</si>
  <si>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</si>
  <si>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</si>
  <si>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</si>
  <si>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</si>
  <si>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</si>
  <si>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</si>
  <si>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</si>
  <si>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</si>
  <si>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</si>
  <si>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</si>
  <si>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</si>
  <si>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</si>
  <si>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</si>
  <si>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</si>
  <si>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</si>
  <si>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</si>
  <si>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</si>
  <si>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</si>
  <si>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</si>
  <si>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</si>
  <si>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</si>
  <si>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</si>
  <si>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</si>
  <si>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</si>
  <si>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</si>
  <si>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</si>
  <si>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</si>
  <si>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</si>
  <si>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</si>
  <si>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</si>
  <si>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</si>
  <si>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</si>
  <si>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</si>
  <si>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</si>
  <si>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</si>
  <si>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</si>
  <si>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</si>
  <si>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</si>
  <si>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</si>
  <si>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</si>
  <si>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</si>
  <si>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</si>
  <si>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</si>
  <si>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</si>
  <si>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</si>
  <si>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</si>
  <si>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</si>
  <si>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</si>
  <si>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</si>
  <si>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</si>
  <si>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</si>
  <si>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</si>
  <si>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</si>
  <si>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</si>
  <si>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</si>
  <si>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</si>
  <si>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</si>
  <si>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</si>
  <si>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</si>
  <si>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</si>
  <si>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</si>
  <si>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</si>
  <si>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</si>
  <si>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</si>
  <si>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</si>
  <si>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</si>
  <si>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</si>
  <si>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</si>
  <si>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</si>
  <si>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</si>
  <si>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</si>
  <si>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</si>
  <si>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</si>
  <si>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</si>
  <si>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</si>
  <si>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</si>
  <si>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</si>
  <si>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</si>
  <si>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</si>
  <si>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</si>
  <si>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</si>
  <si>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</si>
  <si>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</si>
  <si>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</si>
  <si>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</si>
  <si>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</si>
  <si>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</si>
  <si>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</si>
  <si>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</si>
  <si>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</si>
  <si>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</si>
  <si>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</si>
  <si>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</si>
  <si>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</si>
  <si>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</si>
  <si>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</si>
  <si>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</si>
  <si>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</si>
  <si>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</si>
  <si>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</si>
  <si>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</si>
  <si>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</si>
  <si>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</si>
  <si>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</si>
  <si>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</si>
  <si>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</si>
  <si>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</si>
  <si>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</si>
  <si>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</si>
  <si>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</si>
  <si>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</si>
  <si>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</si>
  <si>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</si>
  <si>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</si>
  <si>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</si>
  <si>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</si>
  <si>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</si>
  <si>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</si>
  <si>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</si>
  <si>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</si>
  <si>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</si>
  <si>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</si>
  <si>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</si>
  <si>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</si>
  <si>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</si>
  <si>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</si>
  <si>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</si>
  <si>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</si>
  <si>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</si>
  <si>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</si>
  <si>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</si>
  <si>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</si>
  <si>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</si>
  <si>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</si>
  <si>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</si>
  <si>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</si>
  <si>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</si>
  <si>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</si>
  <si>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</si>
  <si>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</si>
  <si>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</si>
  <si>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</si>
  <si>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</si>
  <si>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</si>
  <si>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</si>
  <si>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</si>
  <si>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</si>
  <si>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</si>
  <si>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</si>
  <si>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</si>
  <si>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</si>
  <si>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</si>
  <si>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</si>
  <si>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</si>
  <si>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</si>
  <si>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</si>
  <si>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</si>
  <si>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</si>
  <si>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</si>
  <si>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</si>
  <si>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</si>
  <si>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</si>
  <si>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</si>
  <si>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</si>
  <si>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</si>
  <si>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</si>
  <si>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</si>
  <si>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</si>
  <si>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</si>
  <si>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</si>
  <si>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</si>
  <si>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</si>
  <si>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</si>
  <si>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</si>
  <si>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</si>
  <si>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</si>
  <si>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</si>
  <si>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</si>
  <si>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</si>
  <si>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</si>
  <si>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</si>
  <si>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</si>
  <si>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</si>
  <si>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</si>
  <si>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</si>
  <si>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</si>
  <si>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</si>
  <si>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</si>
  <si>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</si>
  <si>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</si>
  <si>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</si>
  <si>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</si>
  <si>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</si>
  <si>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</si>
  <si>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</si>
  <si>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</si>
  <si>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</si>
  <si>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</si>
  <si>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</si>
  <si>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</si>
  <si>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</si>
  <si>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</si>
  <si>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</si>
  <si>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</si>
  <si>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</si>
  <si>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</si>
  <si>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</si>
  <si>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</si>
  <si>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</si>
  <si>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</si>
  <si>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</si>
  <si>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</si>
  <si>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</si>
  <si>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</si>
  <si>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</si>
  <si>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</si>
  <si>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</si>
  <si>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</si>
  <si>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</si>
  <si>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</si>
  <si>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</si>
  <si>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</si>
  <si>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</si>
  <si>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</si>
  <si>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</si>
  <si>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</si>
  <si>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</si>
  <si>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</si>
  <si>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</si>
  <si>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</si>
  <si>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</si>
  <si>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</si>
  <si>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</si>
  <si>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</si>
  <si>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</si>
  <si>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</si>
  <si>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</si>
  <si>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</si>
  <si>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</si>
  <si>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</si>
  <si>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</si>
  <si>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</si>
  <si>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</si>
  <si>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</si>
  <si>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</si>
  <si>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</si>
  <si>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</si>
  <si>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</si>
  <si>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</si>
  <si>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</si>
  <si>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</si>
  <si>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</si>
  <si>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</si>
  <si>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</si>
  <si>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</si>
  <si>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</si>
  <si>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</si>
  <si>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</si>
  <si>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</si>
  <si>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</si>
  <si>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</si>
  <si>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</si>
  <si>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</si>
  <si>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</si>
  <si>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</si>
  <si>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</si>
  <si>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</si>
  <si>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</si>
  <si>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</si>
  <si>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</si>
  <si>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</si>
  <si>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</si>
  <si>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</si>
  <si>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</si>
  <si>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</si>
  <si>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</si>
  <si>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</si>
  <si>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</si>
  <si>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</si>
  <si>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</si>
  <si>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</si>
  <si>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</si>
  <si>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</si>
  <si>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</si>
  <si>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</si>
  <si>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</si>
  <si>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</si>
  <si>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</si>
  <si>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</si>
  <si>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</si>
  <si>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</si>
  <si>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</si>
  <si>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</si>
  <si>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</si>
  <si>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</si>
  <si>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</si>
  <si>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</si>
  <si>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</si>
  <si>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</si>
  <si>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</si>
  <si>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</si>
  <si>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</si>
  <si>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</si>
  <si>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</si>
  <si>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</si>
  <si>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</si>
  <si>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</si>
  <si>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</si>
  <si>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</si>
  <si>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</si>
  <si>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</si>
  <si>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</si>
  <si>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</si>
  <si>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</si>
  <si>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</si>
  <si>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</si>
  <si>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</si>
  <si>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</si>
  <si>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</si>
  <si>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</si>
  <si>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</si>
  <si>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</si>
  <si>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</si>
  <si>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</si>
  <si>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</si>
  <si>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</si>
  <si>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</si>
  <si>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</si>
  <si>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</si>
  <si>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</si>
  <si>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</si>
  <si>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</si>
  <si>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</si>
  <si>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</si>
  <si>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</si>
  <si>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</si>
  <si>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</si>
  <si>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</si>
  <si>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</si>
  <si>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</si>
  <si>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</si>
  <si>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</si>
  <si>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</si>
  <si>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</si>
  <si>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</si>
  <si>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</si>
  <si>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</si>
  <si>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</si>
  <si>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</si>
  <si>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</si>
  <si>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</si>
  <si>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</si>
  <si>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</si>
  <si>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</si>
  <si>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</si>
  <si>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</si>
  <si>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</si>
  <si>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</si>
  <si>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</si>
  <si>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</si>
  <si>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</si>
  <si>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</si>
  <si>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</si>
  <si>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</si>
  <si>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</si>
  <si>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</si>
  <si>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</si>
  <si>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</si>
  <si>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</si>
  <si>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</si>
  <si>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</si>
  <si>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</si>
  <si>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</si>
  <si>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</si>
  <si>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</si>
  <si>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</si>
  <si>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</si>
  <si>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</si>
  <si>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</si>
  <si>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</si>
  <si>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</si>
  <si>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</si>
  <si>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</si>
  <si>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</si>
  <si>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</si>
  <si>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</si>
  <si>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</si>
  <si>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</si>
  <si>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</si>
  <si>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</si>
  <si>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</si>
  <si>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</si>
  <si>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</si>
  <si>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</si>
  <si>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</si>
  <si>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</si>
  <si>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</si>
  <si>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</si>
  <si>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</si>
  <si>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</si>
  <si>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</si>
  <si>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</si>
  <si>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</si>
  <si>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</si>
  <si>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</si>
  <si>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</si>
  <si>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</si>
  <si>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</si>
  <si>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</si>
  <si>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</si>
  <si>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</si>
  <si>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</si>
  <si>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</si>
  <si>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</si>
  <si>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</si>
  <si>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</si>
  <si>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</si>
  <si>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</si>
  <si>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</si>
  <si>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</si>
  <si>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</si>
  <si>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</si>
  <si>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</si>
  <si>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</si>
  <si>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</si>
  <si>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</si>
  <si>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</si>
  <si>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</si>
  <si>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</si>
  <si>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</si>
  <si>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</si>
  <si>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</si>
  <si>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</si>
  <si>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</si>
  <si>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</si>
  <si>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</si>
  <si>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</si>
  <si>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</si>
  <si>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</si>
  <si>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</si>
  <si>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</si>
  <si>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</si>
  <si>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</si>
  <si>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</si>
  <si>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</si>
  <si>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</si>
  <si>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</si>
  <si>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</si>
  <si>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</si>
  <si>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</si>
  <si>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</si>
  <si>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</si>
  <si>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</si>
  <si>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</si>
  <si>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</si>
  <si>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</si>
  <si>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</si>
  <si>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</si>
  <si>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</si>
  <si>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</si>
  <si>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</si>
  <si>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</si>
  <si>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</si>
  <si>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</si>
  <si>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</si>
  <si>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</si>
  <si>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</si>
  <si>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</si>
  <si>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</si>
  <si>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</si>
  <si>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</si>
  <si>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</si>
  <si>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</si>
  <si>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</si>
  <si>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</si>
  <si>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</si>
  <si>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</si>
  <si>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</si>
  <si>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</si>
  <si>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</si>
  <si>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</si>
  <si>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</si>
  <si>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</si>
  <si>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</si>
  <si>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</si>
  <si>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</si>
  <si>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</si>
  <si>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</si>
  <si>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</si>
  <si>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</si>
  <si>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</si>
  <si>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</si>
  <si>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</si>
  <si>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</si>
  <si>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</si>
  <si>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</si>
  <si>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</si>
  <si>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</si>
  <si>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</si>
  <si>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</si>
  <si>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</si>
  <si>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</si>
  <si>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</si>
  <si>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</si>
  <si>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</si>
  <si>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</si>
  <si>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</si>
  <si>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</si>
  <si>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</si>
  <si>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</si>
  <si>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</si>
  <si>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</si>
  <si>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</si>
  <si>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</si>
  <si>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</si>
  <si>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</si>
  <si>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</si>
  <si>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</si>
  <si>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</si>
  <si>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</si>
  <si>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</si>
  <si>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</si>
  <si>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</si>
  <si>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</si>
  <si>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</si>
  <si>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</si>
  <si>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</si>
  <si>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</si>
  <si>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</si>
  <si>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</si>
  <si>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</si>
  <si>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</si>
  <si>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</si>
  <si>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</si>
  <si>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</si>
  <si>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</si>
  <si>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</si>
  <si>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</si>
  <si>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</si>
  <si>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</si>
  <si>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</si>
  <si>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</si>
  <si>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</si>
  <si>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</si>
  <si>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</si>
  <si>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</si>
  <si>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</si>
  <si>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</si>
  <si>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</si>
  <si>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</si>
  <si>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</si>
  <si>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</si>
  <si>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</si>
  <si>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</si>
  <si>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</si>
  <si>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</si>
  <si>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</si>
  <si>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</si>
  <si>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</si>
  <si>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</si>
  <si>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</si>
  <si>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</si>
  <si>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</si>
  <si>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</si>
  <si>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</si>
  <si>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</si>
  <si>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</si>
  <si>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</si>
  <si>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</si>
  <si>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</si>
  <si>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</si>
  <si>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</si>
  <si>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</si>
  <si>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</si>
  <si>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</si>
  <si>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</si>
  <si>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</si>
  <si>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</si>
  <si>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</si>
  <si>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</si>
  <si>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</si>
  <si>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</si>
  <si>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</si>
  <si>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</si>
  <si>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</si>
  <si>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</si>
  <si>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</si>
  <si>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</si>
  <si>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</si>
  <si>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</si>
  <si>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</si>
  <si>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</si>
  <si>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</si>
  <si>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</si>
  <si>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</si>
  <si>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</si>
  <si>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</si>
  <si>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</si>
  <si>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</si>
  <si>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</si>
  <si>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</si>
  <si>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</si>
  <si>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</si>
  <si>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</si>
  <si>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</si>
  <si>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</si>
  <si>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</si>
  <si>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</si>
  <si>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</si>
  <si>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</si>
  <si>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</si>
  <si>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</si>
  <si>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</si>
  <si>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</si>
  <si>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</si>
  <si>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</si>
  <si>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</si>
  <si>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</si>
  <si>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</si>
  <si>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</si>
  <si>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</si>
  <si>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</si>
  <si>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</si>
  <si>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</si>
  <si>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</si>
  <si>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</si>
  <si>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</si>
  <si>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</si>
  <si>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</si>
  <si>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</si>
  <si>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</si>
  <si>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</si>
  <si>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</si>
  <si>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</si>
  <si>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</si>
  <si>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</si>
  <si>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</si>
  <si>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</si>
  <si>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</si>
  <si>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</si>
  <si>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</si>
  <si>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</si>
  <si>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</si>
  <si>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</si>
  <si>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</si>
  <si>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</si>
  <si>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</si>
  <si>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</si>
  <si>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</si>
  <si>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</si>
  <si>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</si>
  <si>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</si>
  <si>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</si>
  <si>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</si>
  <si>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</si>
  <si>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</si>
  <si>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</si>
  <si>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</si>
  <si>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</si>
  <si>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</si>
  <si>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</si>
  <si>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</si>
  <si>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</si>
  <si>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</si>
  <si>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</si>
  <si>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</si>
  <si>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</si>
  <si>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</si>
  <si>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</si>
  <si>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</si>
  <si>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</si>
  <si>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</si>
  <si>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</si>
  <si>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</si>
  <si>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</si>
  <si>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</si>
  <si>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</si>
  <si>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</si>
  <si>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</si>
  <si>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</si>
  <si>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</si>
  <si>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</si>
  <si>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</si>
  <si>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</si>
  <si>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</si>
  <si>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</si>
  <si>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</si>
  <si>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</si>
  <si>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</si>
  <si>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</si>
  <si>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</si>
  <si>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</si>
  <si>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</si>
  <si>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</si>
  <si>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</si>
  <si>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</si>
  <si>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</si>
  <si>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</si>
  <si>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</si>
  <si>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</si>
  <si>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</si>
  <si>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</si>
  <si>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</si>
  <si>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</si>
  <si>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</si>
  <si>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</si>
  <si>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</si>
  <si>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</si>
  <si>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</si>
  <si>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</si>
  <si>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</si>
  <si>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</si>
  <si>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</si>
  <si>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</si>
  <si>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</si>
  <si>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</si>
  <si>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</si>
  <si>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</si>
  <si>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</si>
  <si>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</si>
  <si>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</si>
  <si>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</si>
  <si>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</si>
  <si>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</si>
  <si>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</si>
  <si>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</si>
  <si>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</si>
  <si>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</si>
  <si>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</si>
  <si>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</si>
  <si>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</si>
  <si>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</si>
  <si>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</si>
  <si>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</si>
  <si>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</si>
  <si>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</si>
  <si>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</si>
  <si>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</si>
  <si>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</si>
  <si>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</si>
  <si>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</si>
  <si>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</si>
  <si>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</si>
  <si>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</si>
  <si>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</si>
  <si>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</si>
  <si>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</si>
  <si>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</si>
  <si>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</si>
  <si>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</si>
  <si>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</si>
  <si>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</si>
  <si>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</si>
  <si>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</si>
  <si>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</si>
  <si>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</si>
  <si>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</si>
  <si>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</si>
  <si>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</si>
  <si>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</si>
  <si>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</si>
  <si>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</si>
  <si>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</si>
  <si>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</si>
  <si>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</si>
  <si>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</si>
  <si>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</si>
  <si>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</si>
  <si>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</si>
  <si>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</si>
  <si>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</si>
  <si>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</si>
  <si>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</si>
  <si>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</si>
  <si>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</si>
  <si>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</si>
  <si>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</si>
  <si>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</si>
  <si>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</si>
  <si>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</si>
  <si>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</si>
  <si>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</si>
  <si>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</si>
  <si>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</si>
  <si>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</si>
  <si>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</si>
  <si>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</si>
  <si>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</si>
  <si>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</si>
  <si>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</si>
  <si>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</si>
  <si>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</si>
  <si>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</si>
  <si>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</si>
  <si>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</si>
  <si>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</si>
  <si>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</si>
  <si>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</si>
  <si>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</si>
  <si>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</si>
  <si>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</si>
  <si>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</si>
  <si>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</si>
  <si>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</si>
  <si>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</si>
  <si>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</si>
  <si>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</si>
  <si>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</si>
  <si>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</si>
  <si>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</si>
  <si>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</si>
  <si>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</si>
  <si>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</si>
  <si>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</si>
  <si>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</si>
  <si>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</si>
  <si>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</si>
  <si>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</si>
  <si>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</si>
  <si>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</si>
  <si>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</si>
  <si>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</si>
  <si>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</si>
  <si>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</si>
  <si>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</si>
  <si>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</si>
  <si>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</si>
  <si>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</si>
  <si>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</si>
  <si>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</si>
  <si>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</si>
  <si>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</si>
  <si>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</si>
  <si>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</si>
  <si>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</si>
  <si>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</si>
  <si>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</si>
  <si>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</si>
  <si>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</si>
  <si>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</si>
  <si>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</si>
  <si>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</si>
  <si>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</si>
  <si>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</si>
  <si>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</si>
  <si>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</si>
  <si>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</si>
  <si>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</si>
  <si>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</si>
  <si>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</si>
  <si>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</si>
  <si>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</si>
  <si>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</si>
  <si>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</si>
  <si>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</si>
  <si>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</si>
  <si>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</si>
  <si>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</si>
  <si>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</si>
  <si>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</si>
  <si>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</si>
  <si>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</si>
  <si>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</si>
  <si>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</si>
  <si>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</si>
  <si>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</si>
  <si>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</si>
  <si>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</si>
  <si>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</si>
  <si>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</si>
  <si>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</si>
  <si>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</si>
  <si>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</si>
  <si>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</si>
  <si>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</si>
  <si>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</si>
  <si>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</si>
  <si>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</si>
  <si>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</si>
  <si>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</si>
  <si>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</si>
  <si>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</si>
  <si>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</si>
  <si>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</si>
  <si>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</si>
  <si>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</si>
  <si>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</si>
  <si>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</si>
  <si>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</si>
  <si>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</si>
  <si>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</si>
  <si>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</si>
  <si>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</si>
  <si>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</si>
  <si>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</si>
  <si>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</si>
  <si>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</si>
  <si>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</si>
  <si>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</si>
  <si>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</si>
  <si>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</si>
  <si>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</si>
  <si>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</si>
  <si>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</si>
  <si>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</si>
  <si>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</si>
  <si>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</si>
  <si>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</si>
  <si>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</si>
  <si>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</si>
  <si>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</si>
  <si>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</si>
  <si>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</si>
  <si>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</si>
  <si>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</si>
  <si>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</si>
  <si>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</si>
  <si>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</si>
  <si>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</si>
  <si>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</si>
  <si>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</si>
  <si>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</si>
  <si>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</si>
  <si>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</si>
  <si>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</si>
  <si>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</si>
  <si>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</si>
  <si>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</si>
  <si>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</si>
  <si>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</si>
  <si>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</si>
  <si>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</si>
  <si>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</si>
  <si>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</si>
  <si>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</si>
  <si>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</si>
  <si>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</si>
  <si>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</si>
  <si>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</si>
  <si>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</si>
  <si>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</si>
  <si>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</si>
  <si>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</si>
  <si>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</si>
  <si>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</si>
  <si>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</si>
  <si>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</si>
  <si>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</si>
  <si>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</si>
  <si>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</si>
  <si>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</si>
  <si>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</si>
  <si>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</si>
  <si>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</si>
  <si>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</si>
  <si>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</si>
  <si>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</si>
  <si>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</si>
  <si>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</si>
  <si>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</si>
  <si>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</si>
  <si>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</si>
  <si>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</si>
  <si>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</si>
  <si>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</si>
  <si>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</si>
  <si>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</si>
  <si>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</si>
  <si>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</si>
  <si>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</si>
  <si>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</si>
  <si>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</si>
  <si>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</si>
  <si>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</si>
  <si>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</si>
  <si>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</si>
  <si>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</si>
  <si>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</si>
  <si>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</si>
  <si>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</si>
  <si>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</si>
  <si>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</si>
  <si>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</si>
  <si>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</si>
  <si>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</si>
  <si>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</si>
  <si>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</si>
  <si>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</si>
  <si>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</si>
  <si>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</si>
  <si>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</si>
  <si>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</si>
  <si>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</si>
  <si>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</si>
  <si>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</si>
  <si>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</si>
  <si>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</si>
  <si>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</si>
  <si>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</si>
  <si>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</si>
  <si>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</si>
  <si>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</si>
  <si>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</si>
  <si>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</si>
  <si>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</si>
  <si>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</si>
  <si>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</si>
  <si>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</si>
  <si>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</si>
  <si>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</si>
  <si>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</si>
  <si>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</si>
  <si>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</si>
  <si>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</si>
  <si>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</si>
  <si>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</si>
  <si>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</si>
  <si>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</si>
  <si>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</si>
  <si>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</si>
  <si>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</si>
  <si>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</si>
  <si>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</si>
  <si>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</si>
  <si>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</si>
  <si>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</si>
  <si>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</si>
  <si>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</si>
  <si>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</si>
  <si>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</si>
  <si>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</si>
  <si>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</si>
  <si>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</si>
  <si>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</si>
  <si>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</si>
  <si>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</si>
  <si>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</si>
  <si>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</si>
  <si>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</si>
  <si>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</si>
  <si>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</si>
  <si>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</si>
  <si>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</si>
  <si>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</si>
  <si>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</si>
  <si>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</si>
  <si>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</si>
  <si>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</si>
  <si>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</si>
  <si>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</si>
  <si>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</si>
  <si>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</si>
  <si>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</si>
  <si>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</si>
  <si>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</si>
  <si>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</si>
  <si>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</si>
  <si>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</si>
  <si>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</si>
  <si>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</si>
  <si>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</si>
  <si>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</si>
  <si>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</si>
  <si>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</si>
  <si>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</si>
  <si>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</si>
  <si>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</si>
  <si>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</si>
  <si>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</si>
  <si>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</si>
  <si>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</si>
  <si>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</si>
  <si>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</si>
  <si>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</si>
  <si>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</si>
  <si>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</si>
  <si>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</si>
  <si>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</si>
  <si>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</si>
  <si>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</si>
  <si>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</si>
  <si>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</si>
  <si>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</si>
  <si>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</si>
  <si>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</si>
  <si>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</si>
  <si>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</si>
  <si>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</si>
  <si>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</si>
  <si>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</si>
  <si>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</si>
  <si>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</si>
  <si>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</si>
  <si>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</si>
  <si>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</si>
  <si>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</si>
  <si>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</si>
  <si>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</si>
  <si>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</si>
  <si>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</si>
  <si>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</si>
  <si>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</si>
  <si>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</si>
  <si>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</si>
  <si>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</si>
  <si>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</si>
  <si>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</si>
  <si>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</si>
  <si>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</si>
  <si>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</si>
  <si>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</si>
  <si>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</si>
  <si>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</si>
  <si>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</si>
  <si>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</si>
  <si>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</si>
  <si>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</si>
  <si>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</si>
  <si>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</si>
  <si>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</si>
  <si>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</si>
  <si>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</si>
  <si>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</si>
  <si>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</si>
  <si>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</si>
  <si>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</si>
  <si>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</si>
  <si>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</si>
  <si>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</si>
  <si>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</si>
  <si>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</si>
  <si>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</si>
  <si>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</si>
  <si>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</si>
  <si>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</si>
  <si>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</si>
  <si>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</si>
  <si>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</si>
  <si>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</si>
  <si>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</si>
  <si>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</si>
  <si>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</si>
  <si>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</si>
  <si>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</si>
  <si>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</si>
  <si>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</si>
  <si>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</si>
  <si>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</si>
  <si>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</si>
  <si>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</si>
  <si>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</si>
  <si>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</si>
  <si>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</si>
  <si>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</si>
  <si>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</si>
  <si>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</si>
  <si>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</si>
  <si>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</si>
  <si>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</si>
  <si>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</si>
  <si>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</si>
  <si>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</si>
  <si>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</si>
  <si>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</si>
  <si>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</si>
  <si>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</si>
  <si>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</si>
  <si>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</si>
  <si>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</si>
  <si>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</si>
  <si>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</si>
  <si>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</si>
  <si>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</si>
  <si>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</si>
  <si>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</si>
  <si>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</si>
  <si>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</si>
  <si>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</si>
  <si>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</si>
  <si>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</si>
  <si>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</si>
  <si>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</si>
  <si>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</si>
  <si>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</si>
  <si>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</si>
  <si>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</si>
  <si>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</si>
  <si>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</si>
  <si>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</si>
  <si>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</si>
  <si>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</si>
  <si>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</si>
  <si>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</si>
  <si>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</si>
  <si>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</si>
  <si>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</si>
  <si>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</si>
  <si>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</si>
  <si>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</si>
  <si>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</si>
  <si>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</si>
  <si>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</si>
  <si>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</si>
  <si>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</si>
  <si>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</si>
  <si>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</si>
  <si>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</si>
  <si>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</si>
  <si>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</si>
  <si>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</si>
  <si>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</si>
  <si>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</si>
  <si>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</si>
  <si>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</si>
  <si>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</si>
  <si>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</si>
  <si>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</si>
  <si>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</si>
  <si>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</si>
  <si>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</si>
  <si>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</si>
  <si>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</si>
  <si>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</si>
  <si>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</si>
  <si>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</si>
  <si>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</si>
  <si>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</si>
  <si>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</si>
  <si>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</si>
  <si>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</si>
  <si>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</si>
  <si>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</si>
  <si>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</si>
  <si>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</si>
  <si>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</si>
  <si>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</si>
  <si>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</si>
  <si>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</si>
  <si>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</si>
  <si>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</si>
  <si>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</si>
  <si>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</si>
  <si>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</si>
  <si>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</si>
  <si>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</si>
  <si>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</si>
  <si>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</si>
  <si>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</si>
  <si>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</si>
  <si>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</si>
  <si>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</si>
  <si>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</si>
  <si>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</si>
  <si>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</si>
  <si>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</si>
  <si>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</si>
  <si>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</si>
  <si>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</si>
  <si>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</si>
  <si>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</si>
  <si>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</si>
  <si>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</si>
  <si>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</si>
  <si>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</si>
  <si>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</si>
  <si>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</si>
  <si>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</si>
  <si>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</si>
  <si>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</si>
  <si>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</si>
  <si>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</si>
  <si>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</si>
  <si>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</si>
  <si>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</si>
  <si>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</si>
  <si>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</si>
  <si>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</si>
  <si>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</si>
  <si>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</si>
  <si>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</si>
  <si>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</si>
  <si>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</si>
  <si>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</si>
  <si>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</si>
  <si>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</si>
  <si>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</si>
  <si>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</si>
  <si>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</si>
  <si>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</si>
  <si>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</si>
  <si>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</si>
  <si>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</si>
  <si>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</si>
  <si>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</si>
  <si>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</si>
  <si>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</si>
  <si>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</si>
  <si>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</si>
  <si>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</si>
  <si>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</si>
  <si>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</si>
  <si>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</si>
  <si>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</si>
  <si>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</si>
  <si>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</si>
  <si>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</si>
  <si>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</si>
  <si>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</si>
  <si>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</si>
  <si>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</si>
  <si>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</si>
  <si>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</si>
  <si>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</si>
  <si>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</si>
  <si>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</si>
  <si>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</si>
  <si>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</si>
  <si>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</si>
  <si>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</si>
  <si>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</si>
  <si>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</si>
  <si>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</si>
  <si>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</si>
  <si>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</si>
  <si>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</si>
  <si>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</si>
  <si>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</si>
  <si>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</si>
  <si>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</si>
  <si>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</si>
  <si>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</si>
  <si>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</si>
  <si>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</si>
  <si>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</si>
  <si>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</si>
  <si>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</si>
  <si>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</si>
  <si>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</si>
  <si>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</si>
  <si>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</si>
  <si>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</si>
  <si>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</si>
  <si>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</si>
  <si>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</si>
  <si>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</si>
  <si>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</si>
  <si>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</si>
  <si>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</si>
  <si>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</si>
  <si>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</si>
  <si>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</si>
  <si>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</si>
  <si>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</si>
  <si>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</si>
  <si>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</si>
  <si>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</si>
  <si>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</si>
  <si>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</si>
  <si>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</si>
  <si>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</si>
  <si>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</si>
  <si>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</si>
  <si>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</si>
  <si>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</si>
  <si>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</si>
  <si>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</si>
  <si>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</si>
  <si>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</si>
  <si>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</si>
  <si>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</si>
  <si>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</si>
  <si>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</si>
  <si>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</si>
  <si>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</si>
  <si>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</si>
  <si>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</si>
  <si>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</si>
  <si>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</si>
  <si>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</si>
  <si>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</si>
  <si>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</si>
  <si>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</si>
  <si>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</si>
  <si>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</si>
  <si>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</si>
  <si>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</si>
  <si>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</si>
  <si>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</si>
  <si>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</si>
  <si>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</si>
  <si>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</si>
  <si>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</si>
  <si>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</si>
  <si>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</si>
  <si>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</si>
  <si>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</si>
  <si>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</si>
  <si>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</si>
  <si>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</si>
  <si>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</si>
  <si>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</si>
  <si>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</si>
  <si>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</si>
  <si>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</si>
  <si>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</si>
  <si>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</si>
  <si>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</si>
  <si>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</si>
  <si>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</si>
  <si>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</si>
  <si>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</si>
  <si>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</si>
  <si>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</si>
  <si>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</si>
  <si>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</si>
  <si>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</si>
  <si>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</si>
  <si>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</si>
  <si>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</si>
  <si>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</si>
  <si>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</si>
  <si>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</si>
  <si>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</si>
  <si>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</si>
  <si>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</si>
  <si>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</si>
  <si>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</si>
  <si>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</si>
  <si>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</si>
  <si>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</si>
  <si>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</si>
  <si>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</si>
  <si>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</si>
  <si>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</si>
  <si>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</si>
  <si>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</si>
  <si>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</si>
  <si>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</si>
  <si>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</si>
  <si>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</si>
  <si>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</si>
  <si>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</si>
  <si>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</si>
  <si>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</si>
  <si>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</si>
  <si>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</si>
  <si>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</si>
  <si>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</si>
  <si>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</si>
  <si>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</si>
  <si>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</si>
  <si>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</si>
  <si>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</si>
  <si>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</si>
  <si>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</si>
  <si>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</si>
  <si>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</si>
  <si>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</si>
  <si>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</si>
  <si>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</si>
  <si>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</si>
  <si>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</si>
  <si>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</si>
  <si>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</si>
  <si>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</si>
  <si>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</si>
  <si>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</si>
  <si>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</si>
  <si>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</si>
  <si>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</si>
  <si>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</si>
  <si>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</si>
  <si>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</si>
  <si>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</si>
  <si>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</si>
  <si>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</si>
  <si>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</si>
  <si>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</si>
  <si>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</si>
  <si>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</si>
  <si>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</si>
  <si>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</si>
  <si>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</si>
  <si>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</si>
  <si>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</si>
  <si>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</si>
  <si>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</si>
  <si>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</si>
  <si>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</si>
  <si>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</si>
  <si>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</si>
  <si>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</si>
  <si>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</si>
  <si>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</si>
  <si>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</si>
  <si>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</si>
  <si>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</si>
  <si>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</si>
  <si>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</si>
  <si>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</si>
  <si>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</si>
  <si>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</si>
  <si>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</si>
  <si>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</si>
  <si>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</si>
  <si>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</si>
  <si>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</si>
  <si>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</si>
  <si>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</si>
  <si>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</si>
  <si>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</si>
  <si>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</si>
  <si>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</si>
  <si>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</si>
  <si>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</si>
  <si>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</si>
  <si>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</si>
  <si>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</si>
  <si>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</si>
  <si>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</si>
  <si>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</si>
  <si>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</si>
  <si>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</si>
  <si>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</si>
  <si>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</si>
  <si>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</si>
  <si>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</si>
  <si>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</si>
  <si>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</si>
  <si>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</si>
  <si>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</si>
  <si>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</si>
  <si>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</si>
  <si>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</si>
  <si>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</si>
  <si>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</si>
  <si>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</si>
  <si>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</si>
  <si>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</si>
  <si>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</si>
  <si>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</si>
  <si>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</si>
  <si>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</si>
  <si>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</si>
  <si>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</si>
  <si>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</si>
  <si>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</si>
  <si>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</si>
  <si>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</si>
  <si>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</si>
  <si>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</si>
  <si>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</si>
  <si>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</si>
  <si>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</si>
  <si>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</si>
  <si>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</si>
  <si>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</si>
  <si>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</si>
  <si>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</si>
  <si>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</si>
  <si>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</si>
  <si>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</si>
  <si>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</si>
  <si>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</si>
  <si>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</si>
  <si>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</si>
  <si>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</si>
  <si>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</si>
  <si>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</si>
  <si>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</si>
  <si>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</si>
  <si>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</si>
  <si>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</si>
  <si>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</si>
  <si>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</si>
  <si>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</si>
  <si>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</si>
  <si>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</si>
  <si>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</si>
  <si>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</si>
  <si>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</si>
  <si>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</si>
  <si>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</si>
  <si>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</si>
  <si>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</si>
  <si>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</si>
  <si>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</si>
  <si>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</si>
  <si>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</si>
  <si>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</si>
  <si>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</si>
  <si>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</si>
  <si>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</si>
  <si>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</si>
  <si>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</si>
  <si>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</si>
  <si>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</si>
  <si>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</si>
  <si>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</si>
  <si>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</si>
  <si>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</si>
  <si>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</si>
  <si>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</si>
  <si>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</si>
  <si>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</si>
  <si>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</si>
  <si>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</si>
  <si>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</si>
  <si>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</si>
  <si>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</si>
  <si>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</si>
  <si>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</si>
  <si>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</si>
  <si>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</si>
  <si>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</si>
  <si>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</si>
  <si>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</si>
  <si>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</si>
  <si>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</si>
  <si>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</si>
  <si>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</si>
  <si>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</si>
  <si>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</si>
  <si>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</si>
  <si>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</si>
  <si>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</si>
  <si>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</si>
  <si>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</si>
  <si>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</si>
  <si>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</si>
  <si>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</si>
  <si>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</si>
  <si>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</si>
  <si>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</si>
  <si>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</si>
  <si>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</si>
  <si>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</si>
  <si>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</si>
  <si>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</si>
  <si>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</si>
  <si>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</si>
  <si>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</si>
  <si>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</si>
  <si>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</si>
  <si>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</si>
  <si>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</si>
  <si>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</si>
  <si>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</si>
  <si>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</si>
  <si>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</si>
  <si>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</si>
  <si>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</si>
  <si>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</si>
  <si>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</si>
  <si>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</si>
  <si>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</si>
  <si>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</si>
  <si>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</si>
  <si>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</si>
  <si>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</si>
  <si>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</si>
  <si>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</si>
  <si>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</si>
  <si>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</si>
  <si>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</si>
  <si>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</si>
  <si>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</si>
  <si>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</si>
  <si>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</si>
  <si>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</si>
  <si>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</si>
  <si>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</si>
  <si>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</si>
  <si>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</si>
  <si>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</si>
  <si>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</si>
  <si>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</si>
  <si>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</si>
  <si>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</si>
  <si>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</si>
  <si>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</si>
  <si>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</si>
  <si>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</si>
  <si>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</si>
  <si>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</si>
  <si>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</si>
  <si>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</si>
  <si>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</si>
  <si>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</si>
  <si>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</si>
  <si>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</si>
  <si>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</si>
  <si>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</si>
  <si>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</si>
  <si>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</si>
  <si>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</si>
  <si>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</si>
  <si>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</si>
  <si>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</si>
  <si>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</si>
  <si>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</si>
  <si>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</si>
  <si>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</si>
  <si>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</si>
  <si>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</si>
  <si>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</si>
  <si>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</si>
  <si>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</si>
  <si>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</si>
  <si>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</si>
  <si>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</si>
  <si>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</si>
  <si>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</si>
  <si>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</si>
  <si>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</si>
  <si>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</si>
  <si>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</si>
  <si>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</si>
  <si>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</si>
  <si>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</si>
  <si>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</si>
  <si>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</si>
  <si>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</si>
  <si>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</si>
  <si>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</si>
  <si>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</si>
  <si>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</si>
  <si>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</si>
  <si>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</si>
  <si>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</si>
  <si>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</si>
  <si>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</si>
  <si>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</si>
  <si>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</si>
  <si>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</si>
  <si>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</si>
  <si>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</si>
  <si>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</si>
  <si>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</si>
  <si>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</si>
  <si>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</si>
  <si>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</si>
  <si>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</si>
  <si>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</si>
  <si>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</si>
  <si>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</si>
  <si>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</si>
  <si>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</si>
  <si>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</si>
  <si>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</si>
  <si>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</si>
  <si>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</si>
  <si>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</si>
  <si>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</si>
  <si>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</si>
  <si>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</si>
  <si>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</si>
  <si>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</si>
  <si>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</si>
  <si>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</si>
  <si>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</si>
  <si>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</si>
  <si>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</si>
  <si>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</si>
  <si>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</si>
  <si>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</si>
  <si>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</si>
  <si>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</si>
  <si>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</si>
  <si>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</si>
  <si>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</si>
  <si>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</si>
  <si>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</si>
  <si>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</si>
  <si>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</si>
  <si>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</si>
  <si>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</si>
  <si>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</si>
  <si>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</si>
  <si>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</si>
  <si>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</si>
  <si>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</si>
  <si>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</si>
  <si>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</si>
  <si>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</si>
  <si>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</si>
  <si>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</si>
  <si>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</si>
  <si>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</si>
  <si>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</si>
  <si>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</si>
  <si>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</si>
  <si>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</si>
  <si>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</si>
  <si>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</si>
  <si>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</si>
  <si>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</si>
  <si>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</si>
  <si>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</si>
  <si>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</si>
  <si>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</si>
  <si>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</si>
  <si>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</si>
  <si>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</si>
  <si>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</si>
  <si>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</si>
  <si>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</si>
  <si>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</si>
  <si>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</si>
  <si>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</si>
  <si>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</si>
  <si>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</si>
  <si>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</si>
  <si>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</si>
  <si>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</si>
  <si>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</si>
  <si>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</si>
  <si>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</si>
  <si>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</si>
  <si>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</si>
  <si>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</si>
  <si>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</si>
  <si>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</si>
  <si>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</si>
  <si>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</si>
  <si>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</si>
  <si>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</si>
  <si>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</si>
  <si>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</si>
  <si>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</si>
  <si>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</si>
  <si>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</si>
  <si>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</si>
  <si>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</si>
  <si>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</si>
  <si>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</si>
  <si>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</si>
  <si>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</si>
  <si>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</si>
  <si>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</si>
  <si>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</si>
  <si>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</si>
  <si>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</si>
  <si>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</si>
  <si>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</si>
  <si>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</si>
  <si>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</si>
  <si>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</si>
  <si>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</si>
  <si>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</si>
  <si>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</si>
  <si>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</si>
  <si>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</si>
  <si>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</si>
  <si>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</si>
  <si>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</si>
  <si>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</si>
  <si>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</si>
  <si>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</si>
  <si>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</si>
  <si>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</si>
  <si>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</si>
  <si>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</si>
  <si>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</si>
  <si>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</si>
  <si>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</si>
  <si>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</si>
  <si>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</si>
  <si>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</si>
  <si>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</si>
  <si>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</si>
  <si>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</si>
  <si>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</si>
  <si>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</si>
  <si>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</si>
  <si>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</si>
  <si>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</si>
  <si>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</si>
  <si>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</si>
  <si>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</si>
  <si>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</si>
  <si>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</si>
  <si>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</si>
  <si>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</si>
  <si>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</si>
  <si>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</si>
  <si>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</si>
  <si>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</si>
  <si>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</si>
  <si>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</si>
  <si>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</si>
  <si>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</si>
  <si>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</si>
  <si>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</si>
  <si>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</si>
  <si>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</si>
  <si>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</si>
  <si>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</si>
  <si>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</si>
  <si>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</si>
  <si>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</si>
  <si>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</si>
  <si>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</si>
  <si>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</si>
  <si>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</si>
  <si>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</si>
  <si>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</si>
  <si>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</si>
  <si>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</si>
  <si>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</si>
  <si>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</si>
  <si>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</si>
  <si>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</si>
  <si>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</si>
  <si>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</si>
  <si>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</si>
  <si>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</si>
  <si>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</si>
  <si>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</si>
  <si>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</si>
  <si>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</si>
  <si>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</si>
  <si>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</si>
  <si>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</si>
  <si>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</si>
  <si>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</si>
  <si>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</si>
  <si>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</si>
  <si>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</si>
  <si>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</si>
  <si>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</si>
  <si>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</si>
  <si>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</si>
  <si>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</si>
  <si>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</si>
  <si>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</si>
  <si>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</si>
  <si>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</si>
  <si>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</si>
  <si>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</si>
  <si>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</si>
  <si>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</si>
  <si>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</si>
  <si>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</si>
  <si>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</si>
  <si>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</si>
  <si>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</si>
  <si>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</si>
  <si>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</si>
  <si>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</si>
  <si>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</si>
  <si>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</si>
  <si>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</si>
  <si>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</si>
  <si>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</si>
  <si>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</si>
  <si>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</si>
  <si>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</si>
  <si>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</si>
  <si>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</si>
  <si>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</si>
  <si>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</si>
  <si>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</si>
  <si>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</si>
  <si>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</si>
  <si>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</si>
  <si>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</si>
  <si>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</si>
  <si>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</si>
  <si>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</si>
  <si>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</si>
  <si>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</si>
  <si>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</si>
  <si>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</si>
  <si>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</si>
  <si>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</si>
  <si>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</si>
  <si>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</si>
  <si>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</si>
  <si>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</si>
  <si>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</si>
  <si>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</si>
  <si>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</si>
  <si>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</si>
  <si>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</si>
  <si>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</si>
  <si>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</si>
  <si>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</si>
  <si>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</si>
  <si>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</si>
  <si>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</si>
  <si>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</si>
  <si>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</si>
  <si>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</si>
  <si>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</si>
  <si>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</si>
  <si>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</si>
  <si>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</si>
  <si>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</si>
  <si>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</si>
  <si>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</si>
  <si>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</si>
  <si>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</si>
  <si>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</si>
  <si>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</si>
  <si>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</si>
  <si>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</si>
  <si>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</si>
  <si>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</si>
  <si>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</si>
  <si>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</si>
  <si>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</si>
  <si>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</si>
  <si>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</si>
  <si>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</si>
  <si>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</si>
  <si>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</si>
  <si>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</si>
  <si>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</si>
  <si>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</si>
  <si>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</si>
  <si>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</si>
  <si>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</si>
  <si>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</si>
  <si>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</si>
  <si>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</si>
  <si>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</si>
  <si>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</si>
  <si>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</si>
  <si>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</si>
  <si>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</si>
  <si>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</si>
  <si>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</si>
  <si>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</si>
  <si>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</si>
  <si>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</si>
  <si>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</si>
  <si>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</si>
  <si>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</si>
  <si>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</si>
  <si>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</si>
  <si>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</si>
  <si>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</si>
  <si>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</si>
  <si>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</si>
  <si>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</si>
  <si>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</si>
  <si>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</si>
  <si>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</si>
  <si>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</si>
  <si>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</si>
  <si>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</si>
  <si>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</si>
  <si>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</si>
  <si>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</si>
  <si>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</si>
  <si>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</si>
  <si>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</si>
  <si>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</si>
  <si>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</si>
  <si>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</si>
  <si>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</si>
  <si>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</si>
  <si>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</si>
  <si>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</si>
  <si>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</si>
  <si>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</si>
  <si>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</si>
  <si>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</si>
  <si>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</si>
  <si>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</si>
  <si>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</si>
  <si>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</si>
  <si>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</si>
  <si>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</si>
  <si>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</si>
  <si>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</si>
  <si>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</si>
  <si>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</si>
  <si>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</si>
  <si>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</si>
  <si>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</si>
  <si>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</si>
  <si>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</si>
  <si>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</si>
  <si>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</si>
  <si>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</si>
  <si>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</si>
  <si>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</si>
  <si>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</si>
  <si>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</si>
  <si>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</si>
  <si>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</si>
  <si>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</si>
  <si>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</si>
  <si>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</si>
  <si>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</si>
  <si>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</si>
  <si>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</si>
  <si>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</si>
  <si>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</si>
  <si>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</si>
  <si>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</si>
  <si>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</si>
  <si>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</si>
  <si>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</si>
  <si>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</si>
  <si>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</si>
  <si>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</si>
  <si>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</si>
  <si>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</si>
  <si>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</si>
  <si>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</si>
  <si>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</si>
  <si>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</si>
  <si>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</si>
  <si>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</si>
  <si>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</si>
  <si>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</si>
  <si>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</si>
  <si>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</si>
  <si>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</si>
  <si>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</si>
  <si>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</si>
  <si>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</si>
  <si>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</si>
  <si>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</si>
  <si>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</si>
  <si>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</si>
  <si>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</si>
  <si>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</si>
  <si>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</si>
  <si>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</si>
  <si>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</si>
  <si>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</si>
  <si>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</si>
  <si>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</si>
  <si>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</si>
  <si>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</si>
  <si>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</si>
  <si>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</si>
  <si>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</si>
  <si>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</si>
  <si>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</si>
  <si>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</si>
  <si>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</si>
  <si>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</si>
  <si>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</si>
  <si>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</si>
  <si>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</si>
  <si>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</si>
  <si>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</si>
  <si>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</si>
  <si>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</si>
  <si>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</si>
  <si>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</si>
  <si>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</si>
  <si>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</si>
  <si>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</si>
  <si>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</si>
  <si>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</si>
  <si>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</si>
  <si>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</si>
  <si>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</si>
  <si>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</si>
  <si>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</si>
  <si>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</si>
  <si>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</si>
  <si>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</si>
  <si>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</si>
  <si>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</si>
  <si>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</si>
  <si>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</si>
  <si>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</si>
  <si>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</si>
  <si>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</si>
  <si>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</si>
  <si>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</si>
  <si>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</si>
  <si>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</si>
  <si>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</si>
  <si>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</si>
  <si>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</si>
  <si>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</si>
  <si>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</si>
  <si>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</si>
  <si>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</si>
  <si>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</si>
  <si>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</si>
  <si>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</si>
  <si>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</si>
  <si>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</si>
  <si>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</si>
  <si>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</si>
  <si>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</si>
  <si>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</si>
  <si>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</si>
  <si>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</si>
  <si>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</si>
  <si>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</si>
  <si>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</si>
  <si>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</si>
  <si>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</si>
  <si>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</si>
  <si>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</si>
  <si>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</si>
  <si>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</si>
  <si>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</si>
  <si>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</si>
  <si>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</si>
  <si>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</si>
  <si>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</si>
  <si>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</si>
  <si>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</si>
  <si>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</si>
  <si>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</si>
  <si>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</si>
  <si>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</si>
  <si>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</si>
  <si>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</si>
  <si>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</si>
  <si>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</si>
  <si>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</si>
  <si>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</si>
  <si>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</si>
  <si>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</si>
  <si>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</si>
  <si>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</si>
  <si>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</si>
  <si>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</si>
  <si>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</si>
  <si>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</si>
  <si>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</si>
  <si>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</si>
  <si>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</si>
  <si>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</si>
  <si>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</si>
  <si>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</si>
  <si>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</si>
  <si>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</si>
  <si>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</si>
  <si>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</si>
  <si>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</si>
  <si>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</si>
  <si>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</si>
  <si>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</si>
  <si>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</si>
  <si>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</si>
  <si>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</si>
  <si>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</si>
  <si>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</si>
  <si>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</si>
  <si>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</si>
  <si>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</si>
  <si>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</si>
  <si>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</si>
  <si>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</si>
  <si>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</si>
  <si>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</si>
  <si>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</si>
  <si>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</si>
  <si>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</si>
  <si>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</si>
  <si>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</si>
  <si>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</si>
  <si>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</si>
  <si>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</si>
  <si>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</si>
  <si>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</si>
  <si>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</si>
  <si>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</si>
  <si>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</si>
  <si>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</si>
  <si>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</si>
  <si>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</si>
  <si>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</si>
  <si>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</si>
  <si>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</si>
  <si>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</si>
  <si>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</si>
  <si>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</si>
  <si>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</si>
  <si>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</si>
  <si>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</si>
  <si>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</si>
  <si>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</si>
  <si>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</si>
  <si>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</si>
  <si>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</si>
  <si>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</si>
  <si>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</si>
  <si>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</si>
  <si>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</si>
  <si>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</si>
  <si>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</si>
  <si>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</si>
  <si>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</si>
  <si>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</si>
  <si>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</si>
  <si>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</si>
  <si>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</si>
  <si>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</si>
  <si>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</si>
  <si>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</si>
  <si>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</si>
  <si>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</si>
  <si>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</si>
  <si>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</si>
  <si>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</si>
  <si>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</si>
  <si>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</si>
  <si>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</si>
  <si>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</si>
  <si>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</si>
  <si>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</si>
  <si>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</si>
  <si>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</si>
  <si>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</si>
  <si>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</si>
  <si>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</si>
  <si>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</si>
  <si>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</si>
  <si>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</si>
  <si>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</si>
  <si>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</si>
  <si>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</si>
  <si>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</si>
  <si>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</si>
  <si>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</si>
  <si>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</si>
  <si>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</si>
  <si>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</si>
  <si>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</si>
  <si>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</si>
  <si>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</si>
  <si>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</si>
  <si>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</si>
  <si>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</si>
  <si>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</si>
  <si>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</si>
  <si>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</si>
  <si>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</si>
  <si>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</si>
  <si>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</si>
  <si>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</si>
  <si>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</si>
  <si>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</si>
  <si>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</si>
  <si>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</si>
  <si>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</si>
  <si>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</si>
  <si>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</si>
  <si>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</si>
  <si>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</si>
  <si>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</si>
  <si>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</si>
  <si>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</si>
  <si>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</si>
  <si>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</si>
  <si>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</si>
  <si>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</si>
  <si>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</si>
  <si>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</si>
  <si>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</si>
  <si>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</si>
  <si>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</si>
  <si>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</si>
  <si>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</si>
  <si>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</si>
  <si>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</si>
  <si>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</si>
  <si>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</si>
  <si>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</si>
  <si>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</si>
  <si>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</si>
  <si>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</si>
  <si>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</si>
  <si>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</si>
  <si>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</si>
  <si>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</si>
  <si>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</si>
  <si>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</si>
  <si>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</si>
  <si>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</si>
  <si>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</si>
  <si>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</si>
  <si>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</si>
  <si>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</si>
  <si>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</si>
  <si>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</si>
  <si>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</si>
  <si>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</si>
  <si>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</si>
  <si>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</si>
  <si>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</si>
  <si>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</si>
  <si>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</si>
  <si>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</si>
  <si>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</si>
  <si>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</si>
  <si>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</si>
  <si>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</si>
  <si>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</si>
  <si>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</si>
  <si>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</si>
  <si>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</si>
  <si>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</si>
  <si>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</si>
  <si>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</si>
  <si>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</si>
  <si>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</si>
  <si>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</si>
  <si>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</si>
  <si>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</si>
  <si>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</si>
  <si>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</si>
  <si>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</si>
  <si>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</si>
  <si>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</si>
  <si>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</si>
  <si>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</si>
  <si>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</si>
  <si>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</si>
  <si>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</si>
  <si>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</si>
  <si>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</si>
  <si>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</si>
  <si>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</si>
  <si>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</si>
  <si>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</si>
  <si>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</si>
  <si>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</si>
  <si>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</si>
  <si>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</si>
  <si>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</si>
  <si>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</si>
  <si>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</si>
  <si>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</si>
  <si>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</si>
  <si>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</si>
  <si>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</si>
  <si>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</si>
  <si>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</si>
  <si>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</si>
  <si>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</si>
  <si>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</si>
  <si>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</si>
  <si>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</si>
  <si>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</si>
  <si>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</si>
  <si>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</si>
  <si>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</si>
  <si>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</si>
  <si>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</si>
  <si>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</si>
  <si>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</si>
  <si>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</si>
  <si>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</si>
  <si>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</si>
  <si>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</si>
  <si>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</si>
  <si>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</si>
  <si>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</si>
  <si>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</si>
  <si>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</si>
  <si>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</si>
  <si>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</si>
  <si>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</si>
  <si>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</si>
  <si>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</si>
  <si>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</si>
  <si>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</si>
  <si>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</si>
  <si>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</si>
  <si>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</si>
  <si>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</si>
  <si>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</si>
  <si>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</si>
  <si>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</si>
  <si>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</si>
  <si>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</si>
  <si>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</si>
  <si>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</si>
  <si>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</si>
  <si>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</si>
  <si>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</si>
  <si>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</si>
  <si>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</si>
  <si>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</si>
  <si>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</si>
  <si>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</si>
  <si>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</si>
  <si>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</si>
  <si>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</si>
  <si>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</si>
  <si>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</si>
  <si>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</si>
  <si>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</si>
  <si>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</si>
  <si>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</si>
  <si>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</si>
  <si>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</si>
  <si>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</si>
  <si>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</si>
  <si>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</si>
  <si>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</si>
  <si>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</si>
  <si>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</si>
  <si>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</si>
  <si>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</si>
  <si>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</si>
  <si>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</si>
  <si>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</si>
  <si>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</si>
  <si>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</si>
  <si>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</si>
  <si>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</si>
  <si>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</si>
  <si>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</si>
  <si>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</si>
  <si>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</si>
  <si>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</si>
  <si>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</si>
  <si>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</si>
  <si>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</si>
  <si>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</si>
  <si>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</si>
  <si>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</si>
  <si>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</si>
  <si>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</si>
  <si>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</si>
  <si>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</si>
  <si>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</si>
  <si>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</si>
  <si>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</si>
  <si>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</si>
  <si>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</si>
  <si>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</si>
  <si>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</si>
  <si>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</si>
  <si>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</si>
  <si>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</si>
  <si>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</si>
  <si>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</si>
  <si>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</si>
  <si>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</si>
  <si>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</si>
  <si>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</si>
  <si>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</si>
  <si>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</si>
  <si>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</si>
  <si>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</si>
  <si>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</si>
  <si>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</si>
  <si>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</si>
  <si>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</si>
  <si>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</si>
  <si>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</si>
  <si>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</si>
  <si>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</si>
  <si>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</si>
  <si>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</si>
  <si>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</si>
  <si>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</si>
  <si>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</si>
  <si>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</si>
  <si>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</si>
  <si>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</si>
  <si>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</si>
  <si>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</si>
  <si>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</si>
  <si>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</si>
  <si>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</si>
  <si>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</si>
  <si>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</si>
  <si>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</si>
  <si>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</si>
  <si>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</si>
  <si>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</si>
  <si>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</si>
  <si>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</si>
  <si>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</si>
  <si>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</si>
  <si>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</si>
  <si>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</si>
  <si>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</si>
  <si>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</si>
  <si>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</si>
  <si>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</si>
  <si>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</si>
  <si>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</si>
  <si>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</si>
  <si>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</si>
  <si>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</si>
  <si>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</si>
  <si>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</si>
  <si>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</si>
  <si>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</si>
  <si>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</si>
  <si>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</si>
  <si>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</si>
  <si>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</si>
  <si>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</si>
  <si>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</si>
  <si>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</si>
  <si>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</si>
  <si>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</si>
  <si>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</si>
  <si>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</si>
  <si>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</si>
  <si>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</si>
  <si>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</si>
  <si>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</si>
  <si>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</si>
  <si>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</si>
  <si>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</si>
  <si>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</si>
  <si>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</si>
  <si>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</si>
  <si>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</si>
  <si>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</si>
  <si>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</si>
  <si>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</si>
  <si>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</si>
  <si>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</si>
  <si>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</si>
  <si>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</si>
  <si>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</si>
  <si>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</si>
  <si>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</si>
  <si>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</si>
  <si>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</si>
  <si>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</si>
  <si>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</si>
  <si>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</si>
  <si>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</si>
  <si>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</si>
  <si>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</si>
  <si>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</si>
  <si>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</si>
  <si>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</si>
  <si>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</si>
  <si>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</si>
  <si>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</si>
  <si>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</si>
  <si>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</si>
  <si>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</si>
  <si>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</si>
  <si>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</si>
  <si>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</si>
  <si>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</si>
  <si>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</si>
  <si>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</si>
  <si>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</si>
  <si>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</si>
  <si>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</si>
  <si>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</si>
  <si>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</si>
  <si>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</si>
  <si>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</si>
  <si>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</si>
  <si>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</si>
  <si>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</si>
  <si>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</si>
  <si>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</si>
  <si>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</si>
  <si>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</si>
  <si>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</si>
  <si>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</si>
  <si>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</si>
  <si>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</si>
  <si>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</si>
  <si>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</si>
  <si>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</si>
  <si>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</si>
  <si>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</si>
  <si>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</si>
  <si>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</si>
  <si>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</si>
  <si>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</si>
  <si>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</si>
  <si>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</si>
  <si>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</si>
  <si>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</si>
  <si>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</si>
  <si>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</si>
  <si>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</si>
  <si>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</si>
  <si>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</si>
  <si>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</si>
  <si>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</si>
  <si>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</si>
  <si>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</si>
  <si>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</si>
  <si>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</si>
  <si>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</si>
  <si>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</si>
  <si>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</si>
  <si>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</si>
  <si>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</si>
  <si>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</si>
  <si>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</si>
  <si>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</si>
  <si>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</si>
  <si>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</si>
  <si>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</si>
  <si>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</si>
  <si>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</si>
  <si>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</si>
  <si>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</si>
  <si>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</si>
  <si>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</si>
  <si>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</si>
  <si>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</si>
  <si>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</si>
  <si>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</si>
  <si>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</si>
  <si>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</si>
  <si>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</si>
  <si>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</si>
  <si>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</si>
  <si>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</si>
  <si>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</si>
  <si>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</si>
  <si>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</si>
  <si>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</si>
  <si>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</si>
  <si>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</si>
  <si>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</si>
  <si>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</si>
  <si>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</si>
  <si>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</si>
  <si>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</si>
  <si>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</si>
  <si>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</si>
  <si>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</si>
  <si>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</si>
  <si>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</si>
  <si>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</si>
  <si>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</si>
  <si>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</si>
  <si>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</si>
  <si>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</si>
  <si>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</si>
  <si>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</si>
  <si>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</si>
  <si>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</si>
  <si>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</si>
  <si>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</si>
  <si>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</si>
  <si>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</si>
  <si>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</si>
  <si>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</si>
  <si>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</si>
  <si>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</si>
  <si>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</si>
  <si>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</si>
  <si>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</si>
  <si>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</si>
  <si>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</si>
  <si>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</si>
  <si>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</si>
  <si>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</si>
  <si>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</si>
  <si>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</si>
  <si>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</si>
  <si>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</si>
  <si>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</si>
  <si>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</si>
  <si>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</si>
  <si>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</si>
  <si>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</si>
  <si>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</si>
  <si>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</si>
  <si>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</si>
  <si>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</si>
  <si>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</si>
  <si>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</si>
  <si>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</si>
  <si>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</si>
  <si>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</si>
  <si>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</si>
  <si>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</si>
  <si>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</si>
  <si>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</si>
  <si>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</si>
  <si>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</si>
  <si>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</si>
  <si>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</si>
  <si>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</si>
  <si>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</si>
  <si>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</si>
  <si>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</si>
  <si>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</si>
  <si>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</si>
  <si>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</si>
  <si>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</si>
  <si>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</si>
  <si>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</si>
  <si>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</si>
  <si>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</si>
  <si>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</si>
  <si>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</si>
  <si>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</si>
  <si>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</si>
  <si>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</si>
  <si>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</si>
  <si>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</si>
  <si>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</si>
  <si>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</si>
  <si>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</si>
  <si>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</si>
  <si>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</si>
  <si>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</si>
  <si>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</si>
  <si>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</si>
  <si>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</si>
  <si>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</si>
  <si>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</si>
  <si>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</si>
  <si>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</si>
  <si>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</si>
  <si>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</si>
  <si>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</si>
  <si>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</si>
  <si>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</si>
  <si>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</si>
  <si>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</si>
  <si>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</si>
  <si>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</si>
  <si>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</si>
  <si>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</si>
  <si>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</si>
  <si>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</si>
  <si>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</si>
  <si>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</si>
  <si>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</si>
  <si>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</si>
  <si>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</si>
  <si>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</si>
  <si>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</si>
  <si>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</si>
  <si>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</si>
  <si>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</si>
  <si>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</si>
  <si>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</si>
  <si>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</si>
  <si>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</si>
  <si>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</si>
  <si>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</si>
  <si>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</si>
  <si>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</si>
  <si>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</si>
  <si>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</si>
  <si>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</si>
  <si>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</si>
  <si>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</si>
  <si>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</si>
  <si>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</si>
  <si>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</si>
  <si>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</si>
  <si>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</si>
  <si>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</si>
  <si>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</si>
  <si>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</si>
  <si>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</si>
  <si>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</si>
  <si>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</si>
  <si>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</si>
  <si>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</si>
  <si>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</si>
  <si>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</si>
  <si>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</si>
  <si>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</si>
  <si>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</si>
  <si>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</si>
  <si>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</si>
  <si>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</si>
  <si>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</si>
  <si>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</si>
  <si>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</si>
  <si>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</si>
  <si>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</si>
  <si>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</si>
  <si>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</si>
  <si>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</si>
  <si>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</si>
  <si>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</si>
  <si>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</si>
  <si>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</si>
  <si>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</si>
  <si>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</si>
  <si>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</si>
  <si>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</si>
  <si>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</si>
  <si>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</si>
  <si>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</si>
  <si>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</si>
  <si>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</si>
  <si>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</si>
  <si>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</si>
  <si>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</si>
  <si>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</si>
  <si>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</si>
  <si>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</si>
  <si>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</si>
  <si>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</si>
  <si>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</si>
  <si>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</si>
  <si>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</si>
  <si>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</si>
  <si>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</si>
  <si>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</si>
  <si>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</si>
  <si>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</si>
  <si>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</si>
  <si>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</si>
  <si>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</si>
  <si>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</si>
  <si>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</si>
  <si>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</si>
  <si>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</si>
  <si>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</si>
  <si>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</si>
  <si>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</si>
  <si>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</si>
  <si>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</si>
  <si>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</si>
  <si>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</si>
  <si>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</si>
  <si>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</si>
  <si>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</si>
  <si>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</si>
  <si>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</si>
  <si>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</si>
  <si>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</si>
  <si>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</si>
  <si>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</si>
  <si>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</si>
  <si>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</si>
  <si>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</si>
  <si>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</si>
  <si>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</si>
  <si>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</si>
  <si>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</si>
  <si>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</si>
  <si>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</si>
  <si>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</si>
  <si>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</si>
  <si>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</si>
  <si>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</si>
  <si>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</si>
  <si>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</si>
  <si>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</si>
  <si>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</si>
  <si>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</si>
  <si>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</si>
  <si>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</si>
  <si>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</si>
  <si>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</si>
  <si>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</si>
  <si>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</si>
  <si>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</si>
  <si>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</si>
  <si>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</si>
  <si>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</si>
  <si>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</si>
  <si>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</si>
  <si>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</si>
  <si>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</si>
  <si>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</si>
  <si>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</si>
  <si>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</si>
  <si>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</si>
  <si>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</si>
  <si>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</si>
  <si>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</si>
  <si>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</si>
  <si>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</si>
  <si>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</si>
  <si>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</si>
  <si>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</si>
  <si>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</si>
  <si>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</si>
  <si>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</si>
  <si>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</si>
  <si>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</si>
  <si>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</si>
  <si>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</si>
  <si>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</si>
  <si>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</si>
  <si>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</si>
  <si>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</si>
  <si>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</si>
  <si>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</si>
  <si>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</si>
  <si>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</si>
  <si>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</si>
  <si>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</si>
  <si>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</si>
  <si>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</si>
  <si>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</si>
  <si>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</si>
  <si>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</si>
  <si>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</si>
  <si>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</si>
  <si>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</si>
  <si>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</si>
  <si>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</si>
  <si>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</si>
  <si>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</si>
  <si>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</si>
  <si>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</si>
  <si>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</si>
  <si>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</si>
  <si>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</si>
  <si>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</si>
  <si>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</si>
  <si>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</si>
  <si>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</si>
  <si>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</si>
  <si>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</si>
  <si>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</si>
  <si>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</si>
  <si>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</si>
  <si>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</si>
  <si>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</si>
  <si>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</si>
  <si>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</si>
  <si>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</si>
  <si>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</si>
  <si>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</si>
  <si>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</si>
  <si>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</si>
  <si>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</si>
  <si>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</si>
  <si>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</si>
  <si>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</si>
  <si>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</si>
  <si>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</si>
  <si>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</si>
  <si>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</si>
  <si>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</si>
  <si>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</si>
  <si>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</si>
  <si>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</si>
  <si>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</si>
  <si>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</si>
  <si>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</si>
  <si>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</si>
  <si>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</si>
  <si>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</si>
  <si>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</si>
  <si>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</si>
  <si>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</si>
  <si>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</si>
  <si>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</si>
  <si>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</si>
  <si>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</si>
  <si>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</si>
  <si>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</si>
  <si>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</si>
  <si>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</si>
  <si>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</si>
  <si>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</si>
  <si>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</si>
  <si>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</si>
  <si>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</si>
  <si>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</si>
  <si>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</si>
  <si>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</si>
  <si>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</si>
  <si>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</si>
  <si>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</si>
  <si>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</si>
  <si>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</si>
  <si>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</si>
  <si>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</si>
  <si>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</si>
  <si>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</si>
  <si>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</si>
  <si>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</si>
  <si>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</si>
  <si>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</si>
  <si>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</si>
  <si>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</si>
  <si>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</si>
  <si>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</si>
  <si>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</si>
  <si>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</si>
  <si>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</si>
  <si>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</si>
  <si>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</si>
  <si>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</si>
  <si>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</si>
  <si>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</si>
  <si>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</si>
  <si>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</si>
  <si>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</si>
  <si>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</si>
  <si>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</si>
  <si>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</si>
  <si>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</si>
  <si>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</si>
  <si>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</si>
  <si>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</si>
  <si>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</si>
  <si>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</si>
  <si>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</si>
  <si>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</si>
  <si>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</si>
  <si>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</si>
  <si>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</si>
  <si>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</si>
  <si>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</si>
  <si>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</si>
  <si>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</si>
  <si>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</si>
  <si>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</si>
  <si>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</si>
  <si>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</si>
  <si>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</si>
  <si>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</si>
  <si>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</si>
  <si>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</si>
  <si>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</si>
  <si>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</si>
  <si>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</si>
  <si>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</si>
  <si>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</si>
  <si>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</si>
  <si>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</si>
  <si>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</si>
  <si>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</si>
  <si>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</si>
  <si>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</si>
  <si>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</si>
  <si>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</si>
  <si>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</si>
  <si>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</si>
  <si>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</si>
  <si>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</si>
  <si>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</si>
  <si>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</si>
  <si>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</si>
  <si>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</si>
  <si>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</si>
  <si>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</si>
  <si>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</si>
  <si>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</si>
  <si>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</si>
  <si>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</si>
  <si>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</si>
  <si>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</si>
  <si>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</si>
  <si>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</si>
  <si>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</si>
  <si>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</si>
  <si>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</si>
  <si>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</si>
  <si>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</si>
  <si>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</si>
  <si>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</si>
  <si>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</si>
  <si>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</si>
  <si>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</si>
  <si>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</si>
  <si>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</si>
  <si>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</si>
  <si>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</si>
  <si>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</si>
  <si>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</si>
  <si>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</si>
  <si>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</si>
  <si>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</si>
  <si>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</si>
  <si>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</si>
  <si>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</si>
  <si>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</si>
  <si>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</si>
  <si>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</si>
  <si>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</si>
  <si>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</si>
  <si>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</si>
  <si>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</si>
  <si>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</si>
  <si>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</si>
  <si>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</si>
  <si>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</si>
  <si>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</si>
  <si>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</si>
  <si>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</si>
  <si>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</si>
  <si>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</si>
  <si>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</si>
  <si>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</si>
  <si>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</si>
  <si>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</si>
  <si>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</si>
  <si>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</si>
  <si>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</si>
  <si>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</si>
  <si>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</si>
  <si>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</si>
  <si>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</si>
  <si>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</si>
  <si>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</si>
  <si>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</si>
  <si>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</si>
  <si>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</si>
  <si>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</si>
  <si>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</si>
  <si>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</si>
  <si>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</si>
  <si>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</si>
  <si>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</si>
  <si>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</si>
  <si>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</si>
  <si>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</si>
  <si>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</si>
  <si>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</si>
  <si>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</si>
  <si>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</si>
  <si>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</si>
  <si>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</si>
  <si>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</si>
  <si>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</si>
  <si>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</si>
  <si>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</si>
  <si>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</si>
  <si>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</si>
  <si>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</si>
  <si>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</si>
  <si>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</si>
  <si>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</si>
  <si>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</si>
  <si>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</si>
  <si>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</si>
  <si>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</si>
  <si>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</si>
  <si>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</si>
  <si>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</si>
  <si>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</si>
  <si>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</si>
  <si>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</si>
  <si>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</si>
  <si>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</si>
  <si>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</si>
  <si>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</si>
  <si>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</si>
  <si>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</si>
  <si>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</si>
  <si>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</si>
  <si>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</si>
  <si>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</si>
  <si>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</si>
  <si>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</si>
  <si>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</si>
  <si>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</si>
  <si>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</si>
  <si>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</si>
  <si>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</si>
  <si>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</si>
  <si>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</si>
  <si>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</si>
  <si>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</si>
  <si>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</si>
  <si>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</si>
  <si>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</si>
  <si>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</si>
  <si>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</si>
  <si>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</si>
  <si>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</si>
  <si>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</si>
  <si>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</si>
  <si>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</si>
  <si>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</si>
  <si>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</si>
  <si>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</si>
  <si>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</si>
  <si>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</si>
  <si>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</si>
  <si>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</si>
  <si>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</si>
  <si>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</si>
  <si>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</si>
  <si>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</si>
  <si>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</si>
  <si>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</si>
  <si>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</si>
  <si>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</si>
  <si>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</si>
  <si>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</si>
  <si>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</si>
  <si>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</si>
  <si>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</si>
  <si>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</si>
  <si>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</si>
  <si>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</si>
  <si>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</si>
  <si>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</si>
  <si>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</si>
  <si>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</si>
  <si>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</si>
  <si>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</si>
  <si>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</si>
  <si>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</si>
  <si>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</si>
  <si>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</si>
  <si>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</si>
  <si>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</si>
  <si>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</si>
  <si>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</si>
  <si>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</si>
  <si>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</si>
  <si>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</si>
  <si>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</si>
  <si>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</si>
  <si>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</si>
  <si>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</si>
  <si>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</si>
  <si>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</si>
  <si>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</si>
  <si>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</si>
  <si>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</si>
  <si>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</si>
  <si>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</si>
  <si>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</si>
  <si>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</si>
  <si>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</si>
  <si>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</si>
  <si>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</si>
  <si>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</si>
  <si>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</si>
  <si>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</si>
  <si>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</si>
  <si>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</si>
  <si>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</si>
  <si>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</si>
  <si>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</si>
  <si>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</si>
  <si>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</si>
  <si>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</si>
  <si>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</si>
  <si>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</si>
  <si>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</si>
  <si>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</si>
  <si>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</si>
  <si>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</si>
  <si>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</si>
  <si>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</si>
  <si>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</si>
  <si>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</si>
  <si>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</si>
  <si>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</si>
  <si>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</si>
  <si>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</si>
  <si>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</si>
  <si>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</si>
  <si>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</si>
  <si>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</si>
  <si>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</si>
  <si>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</si>
  <si>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</si>
  <si>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</si>
  <si>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</si>
  <si>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</si>
  <si>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</si>
  <si>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</si>
  <si>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</si>
  <si>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</si>
  <si>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</si>
  <si>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</si>
  <si>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</si>
  <si>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</si>
  <si>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</si>
  <si>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</si>
  <si>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</si>
  <si>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</si>
  <si>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</si>
  <si>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</si>
  <si>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</si>
  <si>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</si>
  <si>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</si>
  <si>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</si>
  <si>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</si>
  <si>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</si>
  <si>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</si>
  <si>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</si>
  <si>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</si>
  <si>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</si>
  <si>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</si>
  <si>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</si>
  <si>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</si>
  <si>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</si>
  <si>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</si>
  <si>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</si>
  <si>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</si>
  <si>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</si>
  <si>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</si>
  <si>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</si>
  <si>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</si>
  <si>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</si>
  <si>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</si>
  <si>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</si>
  <si>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</si>
  <si>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</si>
  <si>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</si>
  <si>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</si>
  <si>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</si>
  <si>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</si>
  <si>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</si>
  <si>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</si>
  <si>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</si>
  <si>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</si>
  <si>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</si>
  <si>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</si>
  <si>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</si>
  <si>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</si>
  <si>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</si>
  <si>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</si>
  <si>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</si>
  <si>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</si>
  <si>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</si>
  <si>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</si>
  <si>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</si>
  <si>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</si>
  <si>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</si>
  <si>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</si>
  <si>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</si>
  <si>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</si>
  <si>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</si>
  <si>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</si>
  <si>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</si>
  <si>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</si>
  <si>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</si>
  <si>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</si>
  <si>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</si>
  <si>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</si>
  <si>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</si>
  <si>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</si>
  <si>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</si>
  <si>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</si>
  <si>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</si>
  <si>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</si>
  <si>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</si>
  <si>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</si>
  <si>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</si>
  <si>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</si>
  <si>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</si>
  <si>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</si>
  <si>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</si>
  <si>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</si>
  <si>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</si>
  <si>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</si>
  <si>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</si>
  <si>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</si>
  <si>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</si>
  <si>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</si>
  <si>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</si>
  <si>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</si>
  <si>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</si>
  <si>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</si>
  <si>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</si>
  <si>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</si>
  <si>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</si>
  <si>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</si>
  <si>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</si>
  <si>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</si>
  <si>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</si>
  <si>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</si>
  <si>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</si>
  <si>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</si>
  <si>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</si>
  <si>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</si>
  <si>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</si>
  <si>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</si>
  <si>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</si>
  <si>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</si>
  <si>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</si>
  <si>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</si>
  <si>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</si>
  <si>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</si>
  <si>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</si>
  <si>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</si>
  <si>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</si>
  <si>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</si>
  <si>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</si>
  <si>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</si>
  <si>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</si>
  <si>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</si>
  <si>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</si>
  <si>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</si>
  <si>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</si>
  <si>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</si>
  <si>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</si>
  <si>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</si>
  <si>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</si>
  <si>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</si>
  <si>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</si>
  <si>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</si>
  <si>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</si>
  <si>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</si>
  <si>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</si>
  <si>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</si>
  <si>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</si>
  <si>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</si>
  <si>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</si>
  <si>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</si>
  <si>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</si>
  <si>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</si>
  <si>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</si>
  <si>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</si>
  <si>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</si>
  <si>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</si>
  <si>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</si>
  <si>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</si>
  <si>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</si>
  <si>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</si>
  <si>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</si>
  <si>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</si>
  <si>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</si>
  <si>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</si>
  <si>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</si>
  <si>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</si>
  <si>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</si>
  <si>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</si>
  <si>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</si>
  <si>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</si>
  <si>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</si>
  <si>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</si>
  <si>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</si>
  <si>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</si>
  <si>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</si>
  <si>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</si>
  <si>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</si>
  <si>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</si>
  <si>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</si>
  <si>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</si>
  <si>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</si>
  <si>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</si>
  <si>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</si>
  <si>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</si>
  <si>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</si>
  <si>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</si>
  <si>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</si>
  <si>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</si>
  <si>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</si>
  <si>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</si>
  <si>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</si>
  <si>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</si>
  <si>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</si>
  <si>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</si>
  <si>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</si>
  <si>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</si>
  <si>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</si>
  <si>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</si>
  <si>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</si>
  <si>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</si>
  <si>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</si>
  <si>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</si>
  <si>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</si>
  <si>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</si>
  <si>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</si>
  <si>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</si>
  <si>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</si>
  <si>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</si>
  <si>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</si>
  <si>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</si>
  <si>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</si>
  <si>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</si>
  <si>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</si>
  <si>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</si>
  <si>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</si>
  <si>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</si>
  <si>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</si>
  <si>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</si>
  <si>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</si>
  <si>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</si>
  <si>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</si>
  <si>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</si>
  <si>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</si>
  <si>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</si>
  <si>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</si>
  <si>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</si>
  <si>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</si>
  <si>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</si>
  <si>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</si>
  <si>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</si>
  <si>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</si>
  <si>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</si>
  <si>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</si>
  <si>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</si>
  <si>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</si>
  <si>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</si>
  <si>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</si>
  <si>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</si>
  <si>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</si>
  <si>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</si>
  <si>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</si>
  <si>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</si>
  <si>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</si>
  <si>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</si>
  <si>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</si>
  <si>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</si>
  <si>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</si>
  <si>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</si>
  <si>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</si>
  <si>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</si>
  <si>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</si>
  <si>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</si>
  <si>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</si>
  <si>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</si>
  <si>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</si>
  <si>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</si>
  <si>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</si>
  <si>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</si>
  <si>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</si>
  <si>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</si>
  <si>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</si>
  <si>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</si>
  <si>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</si>
  <si>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</si>
  <si>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</si>
  <si>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</si>
  <si>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</si>
  <si>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</si>
  <si>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</si>
  <si>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</si>
  <si>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</si>
  <si>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</si>
  <si>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</si>
  <si>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</si>
  <si>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</si>
  <si>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</si>
  <si>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</si>
  <si>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</si>
  <si>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</si>
  <si>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</si>
  <si>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</si>
  <si>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</si>
  <si>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</si>
  <si>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</si>
  <si>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</si>
  <si>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</si>
  <si>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</si>
  <si>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</si>
  <si>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</si>
  <si>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</si>
  <si>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</si>
  <si>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</si>
  <si>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</si>
  <si>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</si>
  <si>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</si>
  <si>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</si>
  <si>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</si>
  <si>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</si>
  <si>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</si>
  <si>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</si>
  <si>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</si>
  <si>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</si>
  <si>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</si>
  <si>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</si>
  <si>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</si>
  <si>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</si>
  <si>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</si>
  <si>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</si>
  <si>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</si>
  <si>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</si>
  <si>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</si>
  <si>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</si>
  <si>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</si>
  <si>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</si>
  <si>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</si>
  <si>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</si>
  <si>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</si>
  <si>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</si>
  <si>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</si>
  <si>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</si>
  <si>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</si>
  <si>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</si>
  <si>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</si>
  <si>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</si>
  <si>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</si>
  <si>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</si>
  <si>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</si>
  <si>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</si>
  <si>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</si>
  <si>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</si>
  <si>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</si>
  <si>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</si>
  <si>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</si>
  <si>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</si>
  <si>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</si>
  <si>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</si>
  <si>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</si>
  <si>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</si>
  <si>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</si>
  <si>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</si>
  <si>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</si>
  <si>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</si>
  <si>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</si>
  <si>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</si>
  <si>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</si>
  <si>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</si>
  <si>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</si>
  <si>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</si>
  <si>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</si>
  <si>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</si>
  <si>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</si>
  <si>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</si>
  <si>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</si>
  <si>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</si>
  <si>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</si>
  <si>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</si>
  <si>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</si>
  <si>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</si>
  <si>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</si>
  <si>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</si>
  <si>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</si>
  <si>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</si>
  <si>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</si>
  <si>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</si>
  <si>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</si>
  <si>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</si>
  <si>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</si>
  <si>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</si>
  <si>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</si>
  <si>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</si>
  <si>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</si>
  <si>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</si>
  <si>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</si>
  <si>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</si>
  <si>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</si>
  <si>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</si>
  <si>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</si>
  <si>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</si>
  <si>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</si>
  <si>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</si>
  <si>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</si>
  <si>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</si>
  <si>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</si>
  <si>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</si>
  <si>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</si>
  <si>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</si>
  <si>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</si>
  <si>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</si>
  <si>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</si>
  <si>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</si>
  <si>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</si>
  <si>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</si>
  <si>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</si>
  <si>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</si>
  <si>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</si>
  <si>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</si>
  <si>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</si>
  <si>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</si>
  <si>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</si>
  <si>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</si>
  <si>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</si>
  <si>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</si>
  <si>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</si>
  <si>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</si>
  <si>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</si>
  <si>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</si>
  <si>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</si>
  <si>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</si>
  <si>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</si>
  <si>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</si>
  <si>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</si>
  <si>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</si>
  <si>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</si>
  <si>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</si>
  <si>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</si>
  <si>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</si>
  <si>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</si>
  <si>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</si>
  <si>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</si>
  <si>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</si>
  <si>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</si>
  <si>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</si>
  <si>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</si>
  <si>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</si>
  <si>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</si>
  <si>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</si>
  <si>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</si>
  <si>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</si>
  <si>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</si>
  <si>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</si>
  <si>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</si>
  <si>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</si>
  <si>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</si>
  <si>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</si>
  <si>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</si>
  <si>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</si>
  <si>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</si>
  <si>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</si>
  <si>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</si>
  <si>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</si>
  <si>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</si>
  <si>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</si>
  <si>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</si>
  <si>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</si>
  <si>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</si>
  <si>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</si>
  <si>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</si>
  <si>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</si>
  <si>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</si>
  <si>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</si>
  <si>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</si>
  <si>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</si>
  <si>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</si>
  <si>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</si>
  <si>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</si>
  <si>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</si>
  <si>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</si>
  <si>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</si>
  <si>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</si>
  <si>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</si>
  <si>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</si>
  <si>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</si>
  <si>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</si>
  <si>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</si>
  <si>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</si>
  <si>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</si>
  <si>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</si>
  <si>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</si>
  <si>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</si>
  <si>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</si>
  <si>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</si>
  <si>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</si>
  <si>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</si>
  <si>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</si>
  <si>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</si>
  <si>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</si>
  <si>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</si>
  <si>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</si>
  <si>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</si>
  <si>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</si>
  <si>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</si>
  <si>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</si>
  <si>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</si>
  <si>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</si>
  <si>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</si>
  <si>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</si>
  <si>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</si>
  <si>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</si>
  <si>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</si>
  <si>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</si>
  <si>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</si>
  <si>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</si>
  <si>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</si>
  <si>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</si>
  <si>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</si>
  <si>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</si>
  <si>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</si>
  <si>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</si>
  <si>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</si>
  <si>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</si>
  <si>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</si>
  <si>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</si>
  <si>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</si>
  <si>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</si>
  <si>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</si>
  <si>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</si>
  <si>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</si>
  <si>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</si>
  <si>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</si>
  <si>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</si>
  <si>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</si>
  <si>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</si>
  <si>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</si>
  <si>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</si>
  <si>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</si>
  <si>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</si>
  <si>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</si>
  <si>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</si>
  <si>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</si>
  <si>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</si>
  <si>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</si>
  <si>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</si>
  <si>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</si>
  <si>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</si>
  <si>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</si>
  <si>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</si>
  <si>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</si>
  <si>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</si>
  <si>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</si>
  <si>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</si>
  <si>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</si>
  <si>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</si>
  <si>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</si>
  <si>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</si>
  <si>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</si>
  <si>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</si>
  <si>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</si>
  <si>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</si>
  <si>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</si>
  <si>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</si>
  <si>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</si>
  <si>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</si>
  <si>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</si>
  <si>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</si>
  <si>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</si>
  <si>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</si>
  <si>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</si>
  <si>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</si>
  <si>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</si>
  <si>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</si>
  <si>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</si>
  <si>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</si>
  <si>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</si>
  <si>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</si>
  <si>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</si>
  <si>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</si>
  <si>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</si>
  <si>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</si>
  <si>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</si>
  <si>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</si>
  <si>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</si>
  <si>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</si>
  <si>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</si>
  <si>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</si>
  <si>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</si>
  <si>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</si>
  <si>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</si>
  <si>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</si>
  <si>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</si>
  <si>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</si>
  <si>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</si>
  <si>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</si>
  <si>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</si>
  <si>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</si>
  <si>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</si>
  <si>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</si>
  <si>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</si>
  <si>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</si>
  <si>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</si>
  <si>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</si>
  <si>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</si>
  <si>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</si>
  <si>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</si>
  <si>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</si>
  <si>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</si>
  <si>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</si>
  <si>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</si>
  <si>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</si>
  <si>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</si>
  <si>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</si>
  <si>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</si>
  <si>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</si>
  <si>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</si>
  <si>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</si>
  <si>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</si>
  <si>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</si>
  <si>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</si>
  <si>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</si>
  <si>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</si>
  <si>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</si>
  <si>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</si>
  <si>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</si>
  <si>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</si>
  <si>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</si>
  <si>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</si>
  <si>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</si>
  <si>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</si>
  <si>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</si>
  <si>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</si>
  <si>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</si>
  <si>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</si>
  <si>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</si>
  <si>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</si>
  <si>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</si>
  <si>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</si>
  <si>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</si>
  <si>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</si>
  <si>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</si>
  <si>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</si>
  <si>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</si>
  <si>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</si>
  <si>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</si>
  <si>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</si>
  <si>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</si>
  <si>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</si>
  <si>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</si>
  <si>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</si>
  <si>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</si>
  <si>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</si>
  <si>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</si>
  <si>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</si>
  <si>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</si>
  <si>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</si>
  <si>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</si>
  <si>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</si>
  <si>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</si>
  <si>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</si>
  <si>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</si>
  <si>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</si>
  <si>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</si>
  <si>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</si>
  <si>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</si>
  <si>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</si>
  <si>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</si>
  <si>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</si>
  <si>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</si>
  <si>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</si>
  <si>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</si>
  <si>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</si>
  <si>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</si>
  <si>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</si>
  <si>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</si>
  <si>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</si>
  <si>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</si>
  <si>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</si>
  <si>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</si>
  <si>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</si>
  <si>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</si>
  <si>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</si>
  <si>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</si>
  <si>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</si>
  <si>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</si>
  <si>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</si>
  <si>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</si>
  <si>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</si>
  <si>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</si>
  <si>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</si>
  <si>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</si>
  <si>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</si>
  <si>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</si>
  <si>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</si>
  <si>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</si>
  <si>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</si>
  <si>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</si>
  <si>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</si>
  <si>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</si>
  <si>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</si>
  <si>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</si>
  <si>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</si>
  <si>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</si>
  <si>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</si>
  <si>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</si>
  <si>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</si>
  <si>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</si>
  <si>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</si>
  <si>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</si>
  <si>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</si>
  <si>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</si>
  <si>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</si>
  <si>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</si>
  <si>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</si>
  <si>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</si>
  <si>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</si>
  <si>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</si>
  <si>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</si>
  <si>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</si>
  <si>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</si>
  <si>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</si>
  <si>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</si>
  <si>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</si>
  <si>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</si>
  <si>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</si>
  <si>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</si>
  <si>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</si>
  <si>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</si>
  <si>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</si>
  <si>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</si>
  <si>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</si>
  <si>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</si>
  <si>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</si>
  <si>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</si>
  <si>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</si>
  <si>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</si>
  <si>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</si>
  <si>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</si>
  <si>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</si>
  <si>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</si>
  <si>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</si>
  <si>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</si>
  <si>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</si>
  <si>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</si>
  <si>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</si>
  <si>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</si>
  <si>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</si>
  <si>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</si>
  <si>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</si>
  <si>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</si>
  <si>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</si>
  <si>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</si>
  <si>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</si>
  <si>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</si>
  <si>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</si>
  <si>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</si>
  <si>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</si>
  <si>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</si>
  <si>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</si>
  <si>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</si>
  <si>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</si>
  <si>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</si>
  <si>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</si>
  <si>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</si>
  <si>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</si>
  <si>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</si>
  <si>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</si>
  <si>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</si>
  <si>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</si>
  <si>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</si>
  <si>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</si>
  <si>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</si>
  <si>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</si>
  <si>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</si>
  <si>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</si>
  <si>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</si>
  <si>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</si>
  <si>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</si>
  <si>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</si>
  <si>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</si>
  <si>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</si>
  <si>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</si>
  <si>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</si>
  <si>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</si>
  <si>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</si>
  <si>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</si>
  <si>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</si>
  <si>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</si>
  <si>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</si>
  <si>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</si>
  <si>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</si>
  <si>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</si>
  <si>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</si>
  <si>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</si>
  <si>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</si>
  <si>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</si>
  <si>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</si>
  <si>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</si>
  <si>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</si>
  <si>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</si>
  <si>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</si>
  <si>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</si>
  <si>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</si>
  <si>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</si>
  <si>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</si>
  <si>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</si>
  <si>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</si>
  <si>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</si>
  <si>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</si>
  <si>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</si>
  <si>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</si>
  <si>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</si>
  <si>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</si>
  <si>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</si>
  <si>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</si>
  <si>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</si>
  <si>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</si>
  <si>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</si>
  <si>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</si>
  <si>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</si>
  <si>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</si>
  <si>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</si>
  <si>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</si>
  <si>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</si>
  <si>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</si>
  <si>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</si>
  <si>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</si>
  <si>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</si>
  <si>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</si>
  <si>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</si>
  <si>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</si>
  <si>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</si>
  <si>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</si>
  <si>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</si>
  <si>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</si>
  <si>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</si>
  <si>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</si>
  <si>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</si>
  <si>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</si>
  <si>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</si>
  <si>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</si>
  <si>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</si>
  <si>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</si>
  <si>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</si>
  <si>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</si>
  <si>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</si>
  <si>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</si>
  <si>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</si>
  <si>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</si>
  <si>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</si>
  <si>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</si>
  <si>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</si>
  <si>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</si>
  <si>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</si>
  <si>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</si>
  <si>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</si>
  <si>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</si>
  <si>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</si>
  <si>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</si>
  <si>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</si>
  <si>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</si>
  <si>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</si>
  <si>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</si>
  <si>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</si>
  <si>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</si>
  <si>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</si>
  <si>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</si>
  <si>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</si>
  <si>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</si>
  <si>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</si>
  <si>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</si>
  <si>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</si>
  <si>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</si>
  <si>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</si>
  <si>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</si>
  <si>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</si>
  <si>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</si>
  <si>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</si>
  <si>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</si>
  <si>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</si>
  <si>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</si>
  <si>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</si>
  <si>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</si>
  <si>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</si>
  <si>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</si>
  <si>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</si>
  <si>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</si>
  <si>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</si>
  <si>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</si>
  <si>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</si>
  <si>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</si>
  <si>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</si>
  <si>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</si>
  <si>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</si>
  <si>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</si>
  <si>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</si>
  <si>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</si>
  <si>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</si>
  <si>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</si>
  <si>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</si>
  <si>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</si>
  <si>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</si>
  <si>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</si>
  <si>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</si>
  <si>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</si>
  <si>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</si>
  <si>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</si>
  <si>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</si>
  <si>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</si>
  <si>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</si>
  <si>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</si>
  <si>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</si>
  <si>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</si>
  <si>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</si>
  <si>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</si>
  <si>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</si>
  <si>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</si>
  <si>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</si>
  <si>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</si>
  <si>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</si>
  <si>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</si>
  <si>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</si>
  <si>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</si>
  <si>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</si>
  <si>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</si>
  <si>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</si>
  <si>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</si>
  <si>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</si>
  <si>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</si>
  <si>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</si>
  <si>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</si>
  <si>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</si>
  <si>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</si>
  <si>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</si>
  <si>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</si>
  <si>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</si>
  <si>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</si>
  <si>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</si>
  <si>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</si>
  <si>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</si>
  <si>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</si>
  <si>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</si>
  <si>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</si>
  <si>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</si>
  <si>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</si>
  <si>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</si>
  <si>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</si>
  <si>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</si>
  <si>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</si>
  <si>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</si>
  <si>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</si>
  <si>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</si>
  <si>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</si>
  <si>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</si>
  <si>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</si>
  <si>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</si>
  <si>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</si>
  <si>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</si>
  <si>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</si>
  <si>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</si>
  <si>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</si>
  <si>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</si>
  <si>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</si>
  <si>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</si>
  <si>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</si>
  <si>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</si>
  <si>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</si>
  <si>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</si>
  <si>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</si>
  <si>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</si>
  <si>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</si>
  <si>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</si>
  <si>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</si>
  <si>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</si>
  <si>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</si>
  <si>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</si>
  <si>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</si>
  <si>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</si>
  <si>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</si>
  <si>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</si>
  <si>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</si>
  <si>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</si>
  <si>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</si>
  <si>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</si>
  <si>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</si>
  <si>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</si>
  <si>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</si>
  <si>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</si>
  <si>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</si>
  <si>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</si>
  <si>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</si>
  <si>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</si>
  <si>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</si>
  <si>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</si>
  <si>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</si>
  <si>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</si>
  <si>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</si>
  <si>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</si>
  <si>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</si>
  <si>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</si>
  <si>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</si>
  <si>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</si>
  <si>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</si>
  <si>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</si>
  <si>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</si>
  <si>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</si>
  <si>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</si>
  <si>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</si>
  <si>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</si>
  <si>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</si>
  <si>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</si>
  <si>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</si>
  <si>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</si>
  <si>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</si>
  <si>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</si>
  <si>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</si>
  <si>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</si>
  <si>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</si>
  <si>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</si>
  <si>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</si>
  <si>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</si>
  <si>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</si>
  <si>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</si>
  <si>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</si>
  <si>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</si>
  <si>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</si>
  <si>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</si>
  <si>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</si>
  <si>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</si>
  <si>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</si>
  <si>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</si>
  <si>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</si>
  <si>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</si>
  <si>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</si>
  <si>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</si>
  <si>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</si>
  <si>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</si>
  <si>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</si>
  <si>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</si>
  <si>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</si>
  <si>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</si>
  <si>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</si>
  <si>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</si>
  <si>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</si>
  <si>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</si>
  <si>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</si>
  <si>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</si>
  <si>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</si>
  <si>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</si>
  <si>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</si>
  <si>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</si>
  <si>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</si>
  <si>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</si>
  <si>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</si>
  <si>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</si>
  <si>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</si>
  <si>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</si>
  <si>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</si>
  <si>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</si>
  <si>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</si>
  <si>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</si>
  <si>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</si>
  <si>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</si>
  <si>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</si>
  <si>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</si>
  <si>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</si>
  <si>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</si>
  <si>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</si>
  <si>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</si>
  <si>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</si>
  <si>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</si>
  <si>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</si>
  <si>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</si>
  <si>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</si>
  <si>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</si>
  <si>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</si>
  <si>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</si>
  <si>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</si>
  <si>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</si>
  <si>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</si>
  <si>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</si>
  <si>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</si>
  <si>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</si>
  <si>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</si>
  <si>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</si>
  <si>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</si>
  <si>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</si>
  <si>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</si>
  <si>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</si>
  <si>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</si>
  <si>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</si>
  <si>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</si>
  <si>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</si>
  <si>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</si>
  <si>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</si>
  <si>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</si>
  <si>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</si>
  <si>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</si>
  <si>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</si>
  <si>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</si>
  <si>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</si>
  <si>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</si>
  <si>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</si>
  <si>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</si>
  <si>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</si>
  <si>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</si>
  <si>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</si>
  <si>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</si>
  <si>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</si>
  <si>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</si>
  <si>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</si>
  <si>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</si>
  <si>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</si>
  <si>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</si>
  <si>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</si>
  <si>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</si>
  <si>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</si>
  <si>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</si>
  <si>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</si>
  <si>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</si>
  <si>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</si>
  <si>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</si>
  <si>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</si>
  <si>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</si>
  <si>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</si>
  <si>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</si>
  <si>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</si>
  <si>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</si>
  <si>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</si>
  <si>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</si>
  <si>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</si>
  <si>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</si>
  <si>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</si>
  <si>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</si>
  <si>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</si>
  <si>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</si>
  <si>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</si>
  <si>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</si>
  <si>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</si>
  <si>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</si>
  <si>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</si>
  <si>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</si>
  <si>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</si>
  <si>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</si>
  <si>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</si>
  <si>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</si>
  <si>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</si>
  <si>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</si>
  <si>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</si>
  <si>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</si>
  <si>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</si>
  <si>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</si>
  <si>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</si>
  <si>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</si>
  <si>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</si>
  <si>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</si>
  <si>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</si>
  <si>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</si>
  <si>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</si>
  <si>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</si>
  <si>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</si>
  <si>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</si>
  <si>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</si>
  <si>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</si>
  <si>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</si>
  <si>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</si>
  <si>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</si>
  <si>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</si>
  <si>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</si>
  <si>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</si>
  <si>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</si>
  <si>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</si>
  <si>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</si>
  <si>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</si>
  <si>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</si>
  <si>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</si>
  <si>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</si>
  <si>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</si>
  <si>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</si>
  <si>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</si>
  <si>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</si>
  <si>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</si>
  <si>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</si>
  <si>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</si>
  <si>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</si>
  <si>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</si>
  <si>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</si>
  <si>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</si>
  <si>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</si>
  <si>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</si>
  <si>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</si>
  <si>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</si>
  <si>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</si>
  <si>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</si>
  <si>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</si>
  <si>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</si>
  <si>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</si>
  <si>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</si>
  <si>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</si>
  <si>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</si>
  <si>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</si>
  <si>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</si>
  <si>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</si>
  <si>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</si>
  <si>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</si>
  <si>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</si>
  <si>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</si>
  <si>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</si>
  <si>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</si>
  <si>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</si>
  <si>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</si>
  <si>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</si>
  <si>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</si>
  <si>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</si>
  <si>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</si>
  <si>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</si>
  <si>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</si>
  <si>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</si>
  <si>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</si>
  <si>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</si>
  <si>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</si>
  <si>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</si>
  <si>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</si>
  <si>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</si>
  <si>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</si>
  <si>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</si>
  <si>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</si>
  <si>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</si>
  <si>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</si>
  <si>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</si>
  <si>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</si>
  <si>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</si>
  <si>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</si>
  <si>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</si>
  <si>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</si>
  <si>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</si>
  <si>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</si>
  <si>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</si>
  <si>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</si>
  <si>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</si>
  <si>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</si>
  <si>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</si>
  <si>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</si>
  <si>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</si>
  <si>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</si>
  <si>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</si>
  <si>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</si>
  <si>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</si>
  <si>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</si>
  <si>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</si>
  <si>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</si>
  <si>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</si>
  <si>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</si>
  <si>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</si>
  <si>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</si>
  <si>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</si>
  <si>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</si>
  <si>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</si>
  <si>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</si>
  <si>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</si>
  <si>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</si>
  <si>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</si>
  <si>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</si>
  <si>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</si>
  <si>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</si>
  <si>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</si>
  <si>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</si>
  <si>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</si>
  <si>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</si>
  <si>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</si>
  <si>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</si>
  <si>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</si>
  <si>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</si>
  <si>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</si>
  <si>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</si>
  <si>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</si>
  <si>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</si>
  <si>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</si>
  <si>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</si>
  <si>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</si>
  <si>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</si>
  <si>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</si>
  <si>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</si>
  <si>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</si>
  <si>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</si>
  <si>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</si>
  <si>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</si>
  <si>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</si>
  <si>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</si>
  <si>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</si>
  <si>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</si>
  <si>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</si>
  <si>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</si>
  <si>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</si>
  <si>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</si>
  <si>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</si>
  <si>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</si>
  <si>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</si>
  <si>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</si>
  <si>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</si>
  <si>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</si>
  <si>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</si>
  <si>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</si>
  <si>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</si>
  <si>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</si>
  <si>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</si>
  <si>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</si>
  <si>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</si>
  <si>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</si>
  <si>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</si>
  <si>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</si>
  <si>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</si>
  <si>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</si>
  <si>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</si>
  <si>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</si>
  <si>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</si>
  <si>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</si>
  <si>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</si>
  <si>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</si>
  <si>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</si>
  <si>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</si>
  <si>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</si>
  <si>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</si>
  <si>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</si>
  <si>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</si>
  <si>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</si>
  <si>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</si>
  <si>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</si>
  <si>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</si>
  <si>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</si>
  <si>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</si>
  <si>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</si>
  <si>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</si>
  <si>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</si>
  <si>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</si>
  <si>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</si>
  <si>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</si>
  <si>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</si>
  <si>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</si>
  <si>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</si>
  <si>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</si>
  <si>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</si>
  <si>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</si>
  <si>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</si>
  <si>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</si>
  <si>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</si>
  <si>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</si>
  <si>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</si>
  <si>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</si>
  <si>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</si>
  <si>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</si>
  <si>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</si>
  <si>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</si>
  <si>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</si>
  <si>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</si>
  <si>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</si>
  <si>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</si>
  <si>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</si>
  <si>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</si>
  <si>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</si>
  <si>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</si>
  <si>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</si>
  <si>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</si>
  <si>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</si>
  <si>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</si>
  <si>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</si>
  <si>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</si>
  <si>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</si>
  <si>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</si>
  <si>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</si>
  <si>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</si>
  <si>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</si>
  <si>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</si>
  <si>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</si>
  <si>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</si>
  <si>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</si>
  <si>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</si>
  <si>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</si>
  <si>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</si>
  <si>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</si>
  <si>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</si>
  <si>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</si>
  <si>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</si>
  <si>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</si>
  <si>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</si>
  <si>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</si>
  <si>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</si>
  <si>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</si>
  <si>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</si>
  <si>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</si>
  <si>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</si>
  <si>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</si>
  <si>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</si>
  <si>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</si>
  <si>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</si>
  <si>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</si>
  <si>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</si>
  <si>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</si>
  <si>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</si>
  <si>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</si>
  <si>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</si>
  <si>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</si>
  <si>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</si>
  <si>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</si>
  <si>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</si>
  <si>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</si>
  <si>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</si>
  <si>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</si>
  <si>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</si>
  <si>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</si>
  <si>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</si>
  <si>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</si>
  <si>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</si>
  <si>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</si>
  <si>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</si>
  <si>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</si>
  <si>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</si>
  <si>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</si>
  <si>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</si>
  <si>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</si>
  <si>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</si>
  <si>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</si>
  <si>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</si>
  <si>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</si>
  <si>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</si>
  <si>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</si>
  <si>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</si>
  <si>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</si>
  <si>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</si>
  <si>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</si>
  <si>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</si>
  <si>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</si>
  <si>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</si>
  <si>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</si>
  <si>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</si>
  <si>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</si>
  <si>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</si>
  <si>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</si>
  <si>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</si>
  <si>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</si>
  <si>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</si>
  <si>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</si>
  <si>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</si>
  <si>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</si>
  <si>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</si>
  <si>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</si>
  <si>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</si>
  <si>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</si>
  <si>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</si>
  <si>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</si>
  <si>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</si>
  <si>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</si>
  <si>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</si>
  <si>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</si>
  <si>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</si>
  <si>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</si>
  <si>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</si>
  <si>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</si>
  <si>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</si>
  <si>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</si>
  <si>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</si>
  <si>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</si>
  <si>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</si>
  <si>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</si>
  <si>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</si>
  <si>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</si>
  <si>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</si>
  <si>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</si>
  <si>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</si>
  <si>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</si>
  <si>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</si>
  <si>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</si>
  <si>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</si>
  <si>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</si>
  <si>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</si>
  <si>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</si>
  <si>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</si>
  <si>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</si>
  <si>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</si>
  <si>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</si>
  <si>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</si>
  <si>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</si>
  <si>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</si>
  <si>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</si>
  <si>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</si>
  <si>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</si>
  <si>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</si>
  <si>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</si>
  <si>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</si>
  <si>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</si>
  <si>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</si>
  <si>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</si>
  <si>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</si>
  <si>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</si>
  <si>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</si>
  <si>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</si>
  <si>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</si>
  <si>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</si>
  <si>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</si>
  <si>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</si>
  <si>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</si>
  <si>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</si>
  <si>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</si>
  <si>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</si>
  <si>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</si>
  <si>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</si>
  <si>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</si>
  <si>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</si>
  <si>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</si>
  <si>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</si>
  <si>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</si>
  <si>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</si>
  <si>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</si>
  <si>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</si>
  <si>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</si>
  <si>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</si>
  <si>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</si>
  <si>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</si>
  <si>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</si>
  <si>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</si>
  <si>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</si>
  <si>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</si>
  <si>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</si>
  <si>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</si>
  <si>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</si>
  <si>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</si>
  <si>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</si>
  <si>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</si>
  <si>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</si>
  <si>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</si>
  <si>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</si>
  <si>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</si>
  <si>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</si>
  <si>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</si>
  <si>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</si>
  <si>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</si>
  <si>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</si>
  <si>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</si>
  <si>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</si>
  <si>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</si>
  <si>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</si>
  <si>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</si>
  <si>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</si>
  <si>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</si>
  <si>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</si>
  <si>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</si>
  <si>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</si>
  <si>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</si>
  <si>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</si>
  <si>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</si>
  <si>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</si>
  <si>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</si>
  <si>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</si>
  <si>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</si>
  <si>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</si>
  <si>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</si>
  <si>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</si>
  <si>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</si>
  <si>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</si>
  <si>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</si>
  <si>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</si>
  <si>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</si>
  <si>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</si>
  <si>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</si>
  <si>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</si>
  <si>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</si>
  <si>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</si>
  <si>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</si>
  <si>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</si>
  <si>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</si>
  <si>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</si>
  <si>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</si>
  <si>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</si>
  <si>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</si>
  <si>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</si>
  <si>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</si>
  <si>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</si>
  <si>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</si>
  <si>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</si>
  <si>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</si>
  <si>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</si>
  <si>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</si>
  <si>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</si>
  <si>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</si>
  <si>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</si>
  <si>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</si>
  <si>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</si>
  <si>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</si>
  <si>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</si>
  <si>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</si>
  <si>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</si>
  <si>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</si>
  <si>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</si>
  <si>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</si>
  <si>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</si>
  <si>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</si>
  <si>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</si>
  <si>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</si>
  <si>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</si>
  <si>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</si>
  <si>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</si>
  <si>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</si>
  <si>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</si>
  <si>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</si>
  <si>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</si>
  <si>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</si>
  <si>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</si>
  <si>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</si>
  <si>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</si>
  <si>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</si>
  <si>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</si>
  <si>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</si>
  <si>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</si>
  <si>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</si>
  <si>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</si>
  <si>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</si>
  <si>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</si>
  <si>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</si>
  <si>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</si>
  <si>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</si>
  <si>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</si>
  <si>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</si>
  <si>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</si>
  <si>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</si>
  <si>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</si>
  <si>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</si>
  <si>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</si>
  <si>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</si>
  <si>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</si>
  <si>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</si>
  <si>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</si>
  <si>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</si>
  <si>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</si>
  <si>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</si>
  <si>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</si>
  <si>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</si>
  <si>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</si>
  <si>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</si>
  <si>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</si>
  <si>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</si>
  <si>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</si>
  <si>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</si>
  <si>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</si>
  <si>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</si>
  <si>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</si>
  <si>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</si>
  <si>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</si>
  <si>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</si>
  <si>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</si>
  <si>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</si>
  <si>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</si>
  <si>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</si>
  <si>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</si>
  <si>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</si>
  <si>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</si>
  <si>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</si>
  <si>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</si>
  <si>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</si>
  <si>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</si>
  <si>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</si>
  <si>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</si>
  <si>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</si>
  <si>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</si>
  <si>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</si>
  <si>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</si>
  <si>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</si>
  <si>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</si>
  <si>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</si>
  <si>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</si>
  <si>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</si>
  <si>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</si>
  <si>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</si>
  <si>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</si>
  <si>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</si>
  <si>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</si>
  <si>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</si>
  <si>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</si>
  <si>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</si>
  <si>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</si>
  <si>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</si>
  <si>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</si>
  <si>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</si>
  <si>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</si>
  <si>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</si>
  <si>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</si>
  <si>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</si>
  <si>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</si>
  <si>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</si>
  <si>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</si>
  <si>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</si>
  <si>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</si>
  <si>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</si>
  <si>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</si>
  <si>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</si>
  <si>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</si>
  <si>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</si>
  <si>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</si>
  <si>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</si>
  <si>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</si>
  <si>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</si>
  <si>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</si>
  <si>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</si>
  <si>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</si>
  <si>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</si>
  <si>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</si>
  <si>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</si>
  <si>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</si>
  <si>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</si>
  <si>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</si>
  <si>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</si>
  <si>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</si>
  <si>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</si>
  <si>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</si>
  <si>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</si>
  <si>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</si>
  <si>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</si>
  <si>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</si>
  <si>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</si>
  <si>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</si>
  <si>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</si>
  <si>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</si>
  <si>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</si>
  <si>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</si>
  <si>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</si>
  <si>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</si>
  <si>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</si>
  <si>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</si>
  <si>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</si>
  <si>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</si>
  <si>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</si>
  <si>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</si>
  <si>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</si>
  <si>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</si>
  <si>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</si>
  <si>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</si>
  <si>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</si>
  <si>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</si>
  <si>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</si>
  <si>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</si>
  <si>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</si>
  <si>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</si>
  <si>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</si>
  <si>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</si>
  <si>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</si>
  <si>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</si>
  <si>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</si>
  <si>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</si>
  <si>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</si>
  <si>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</si>
  <si>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</si>
  <si>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</si>
  <si>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</si>
  <si>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</si>
  <si>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</si>
  <si>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</si>
  <si>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</si>
  <si>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</si>
  <si>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</si>
  <si>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</si>
  <si>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</si>
  <si>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</si>
  <si>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</si>
  <si>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</si>
  <si>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</si>
  <si>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</si>
  <si>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</si>
  <si>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</si>
  <si>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</si>
  <si>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</si>
  <si>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</si>
  <si>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</si>
  <si>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</si>
  <si>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</si>
  <si>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</si>
  <si>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</si>
  <si>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</si>
  <si>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</si>
  <si>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</si>
  <si>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</si>
  <si>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</si>
  <si>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</si>
  <si>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</si>
  <si>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</si>
  <si>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</si>
  <si>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</si>
  <si>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</si>
  <si>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</si>
  <si>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</si>
  <si>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</si>
  <si>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</si>
  <si>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</si>
  <si>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</si>
  <si>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</si>
  <si>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</si>
  <si>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</si>
  <si>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</si>
  <si>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</si>
  <si>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</si>
  <si>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</si>
  <si>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</si>
  <si>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</si>
  <si>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</si>
  <si>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</si>
  <si>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</si>
  <si>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</si>
  <si>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</si>
  <si>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</si>
  <si>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</si>
  <si>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</si>
  <si>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</si>
  <si>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</si>
  <si>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</si>
  <si>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</si>
  <si>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</si>
  <si>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</si>
  <si>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</si>
  <si>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</si>
  <si>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</si>
  <si>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</si>
  <si>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</si>
  <si>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</si>
  <si>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</si>
  <si>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</si>
  <si>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</si>
  <si>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</si>
  <si>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</si>
  <si>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</si>
  <si>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</si>
  <si>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</si>
  <si>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</si>
  <si>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</si>
  <si>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</si>
  <si>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</si>
  <si>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</si>
  <si>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</si>
  <si>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</si>
  <si>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</si>
  <si>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</si>
  <si>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</si>
  <si>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</si>
  <si>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</si>
  <si>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</si>
  <si>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</si>
  <si>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</si>
  <si>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</si>
  <si>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</si>
  <si>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</si>
  <si>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</si>
  <si>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</si>
  <si>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</si>
  <si>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</si>
  <si>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</si>
  <si>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</si>
  <si>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</si>
  <si>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</si>
  <si>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</si>
  <si>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</si>
  <si>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</si>
  <si>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</si>
  <si>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</si>
  <si>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</si>
  <si>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</si>
  <si>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</si>
  <si>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</si>
  <si>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</si>
  <si>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</si>
  <si>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</si>
  <si>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</si>
  <si>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</si>
  <si>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</si>
  <si>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</si>
  <si>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</si>
  <si>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</si>
  <si>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</si>
  <si>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</si>
  <si>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</si>
  <si>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</si>
  <si>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</si>
  <si>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</si>
  <si>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</si>
  <si>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</si>
  <si>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</si>
  <si>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</si>
  <si>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</si>
  <si>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</si>
  <si>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</si>
  <si>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</si>
  <si>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</si>
  <si>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</si>
  <si>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</si>
  <si>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</si>
  <si>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</si>
  <si>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</si>
  <si>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</si>
  <si>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</si>
  <si>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</si>
  <si>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</si>
  <si>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</si>
  <si>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</si>
  <si>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</si>
  <si>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</si>
  <si>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</si>
  <si>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</si>
  <si>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</si>
  <si>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</si>
  <si>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</si>
  <si>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</si>
  <si>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</si>
  <si>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</si>
  <si>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</si>
  <si>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</si>
  <si>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</si>
  <si>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</si>
  <si>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</si>
  <si>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</si>
  <si>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</si>
  <si>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</si>
  <si>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</si>
  <si>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</si>
  <si>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</si>
  <si>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</si>
  <si>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</si>
  <si>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</si>
  <si>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</si>
  <si>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</si>
  <si>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</si>
  <si>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</si>
  <si>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</si>
  <si>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</si>
  <si>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</si>
  <si>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</si>
  <si>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</si>
  <si>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</si>
  <si>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</si>
  <si>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</si>
  <si>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</si>
  <si>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</si>
  <si>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</si>
  <si>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</si>
  <si>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</si>
  <si>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</si>
  <si>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</si>
  <si>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</si>
  <si>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</si>
  <si>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</si>
  <si>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</si>
  <si>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</si>
  <si>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</si>
  <si>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</si>
  <si>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</si>
  <si>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</si>
  <si>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</si>
  <si>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</si>
  <si>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</si>
  <si>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</si>
  <si>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</si>
  <si>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</si>
  <si>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</si>
  <si>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</si>
  <si>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</si>
  <si>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</si>
  <si>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</si>
  <si>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</si>
  <si>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</si>
  <si>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</si>
  <si>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</si>
  <si>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</si>
  <si>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</si>
  <si>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</si>
  <si>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</si>
  <si>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</si>
  <si>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</si>
  <si>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</si>
  <si>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</si>
  <si>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</si>
  <si>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</si>
  <si>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</si>
  <si>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</si>
  <si>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</si>
  <si>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</si>
  <si>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</si>
  <si>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</si>
  <si>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</si>
  <si>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</si>
  <si>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</si>
  <si>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</si>
  <si>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</si>
  <si>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</si>
  <si>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</si>
  <si>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</si>
  <si>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</si>
  <si>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</si>
  <si>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</si>
  <si>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</si>
  <si>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</si>
  <si>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</si>
  <si>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</si>
  <si>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</si>
  <si>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</si>
  <si>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</si>
  <si>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</si>
  <si>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</si>
  <si>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</si>
  <si>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</si>
  <si>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</si>
  <si>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</si>
  <si>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</si>
  <si>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</si>
  <si>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</si>
  <si>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</si>
  <si>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</si>
  <si>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</si>
  <si>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</si>
  <si>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</si>
  <si>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</si>
  <si>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</si>
  <si>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</si>
  <si>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</si>
  <si>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</si>
  <si>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</si>
  <si>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</si>
  <si>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</si>
  <si>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</si>
  <si>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</si>
  <si>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</si>
  <si>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</si>
  <si>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</si>
  <si>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</si>
  <si>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</si>
  <si>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</si>
  <si>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</si>
  <si>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</si>
  <si>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</si>
  <si>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</si>
  <si>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</si>
  <si>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</si>
  <si>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</si>
  <si>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</si>
  <si>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</si>
  <si>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</si>
  <si>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</si>
  <si>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</si>
  <si>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</si>
  <si>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</si>
  <si>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</si>
  <si>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</si>
  <si>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</si>
  <si>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</si>
  <si>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</si>
  <si>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</si>
  <si>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</si>
  <si>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</si>
  <si>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</si>
  <si>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</si>
  <si>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</si>
  <si>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</si>
  <si>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</si>
  <si>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</si>
  <si>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</si>
  <si>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</si>
  <si>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</si>
  <si>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</si>
  <si>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</si>
  <si>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</si>
  <si>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</si>
  <si>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</si>
  <si>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</si>
  <si>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</si>
  <si>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</si>
  <si>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</si>
  <si>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</si>
  <si>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</si>
  <si>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</si>
  <si>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</si>
  <si>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</si>
  <si>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</si>
  <si>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</si>
  <si>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</si>
  <si>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</si>
  <si>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</si>
  <si>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</si>
  <si>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</si>
  <si>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</si>
  <si>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</si>
  <si>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</si>
  <si>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</si>
  <si>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</si>
  <si>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</si>
  <si>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</si>
  <si>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</si>
  <si>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</si>
  <si>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</si>
  <si>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</si>
  <si>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</si>
  <si>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</si>
  <si>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</si>
  <si>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</si>
  <si>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</si>
  <si>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</si>
  <si>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</si>
  <si>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</si>
  <si>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</si>
  <si>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</si>
  <si>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</si>
  <si>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</si>
  <si>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</si>
  <si>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</si>
  <si>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</si>
  <si>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</si>
  <si>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</si>
  <si>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</si>
  <si>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</si>
  <si>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</si>
  <si>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</si>
  <si>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</si>
  <si>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</si>
  <si>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</si>
  <si>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</si>
  <si>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</si>
  <si>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</si>
  <si>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</si>
  <si>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</si>
  <si>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</si>
  <si>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</si>
  <si>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</si>
  <si>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</si>
  <si>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</si>
  <si>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</si>
  <si>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</si>
  <si>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</si>
  <si>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</si>
  <si>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</si>
  <si>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</si>
  <si>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</si>
  <si>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</si>
  <si>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</si>
  <si>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</si>
  <si>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</si>
  <si>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</si>
  <si>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</si>
  <si>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</si>
  <si>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</si>
  <si>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</si>
  <si>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</si>
  <si>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</si>
  <si>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</si>
  <si>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</si>
  <si>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</si>
  <si>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</si>
  <si>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</si>
  <si>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</si>
  <si>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</si>
  <si>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</si>
  <si>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</si>
  <si>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</si>
  <si>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</si>
  <si>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</si>
  <si>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</si>
  <si>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</si>
  <si>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</si>
  <si>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</si>
  <si>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</si>
  <si>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</si>
  <si>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</si>
  <si>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</si>
  <si>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</si>
  <si>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</si>
  <si>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</si>
  <si>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</si>
  <si>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</si>
  <si>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</si>
  <si>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</si>
  <si>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</si>
  <si>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</si>
  <si>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</si>
  <si>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</si>
  <si>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</si>
  <si>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</si>
  <si>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</si>
  <si>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</si>
  <si>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</si>
  <si>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</si>
  <si>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</si>
  <si>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</si>
  <si>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</si>
  <si>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</si>
  <si>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</si>
  <si>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</si>
  <si>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</si>
  <si>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</si>
  <si>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</si>
  <si>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</si>
  <si>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</si>
  <si>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</si>
  <si>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</si>
  <si>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</si>
  <si>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</si>
  <si>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</si>
  <si>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</si>
  <si>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</si>
  <si>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</si>
  <si>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</si>
  <si>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</si>
  <si>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</si>
  <si>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</si>
  <si>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</si>
  <si>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</si>
  <si>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</si>
  <si>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</si>
  <si>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</si>
  <si>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</si>
  <si>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</si>
  <si>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</si>
  <si>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</si>
  <si>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</si>
  <si>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</si>
  <si>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</si>
  <si>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</si>
  <si>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</si>
  <si>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</si>
  <si>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</si>
  <si>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</si>
  <si>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</si>
  <si>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</si>
  <si>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</si>
  <si>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</si>
  <si>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</si>
  <si>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</si>
  <si>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</si>
  <si>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</si>
  <si>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</si>
  <si>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</si>
  <si>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</si>
  <si>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</si>
  <si>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</si>
  <si>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</si>
  <si>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</si>
  <si>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</si>
  <si>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</si>
  <si>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</si>
  <si>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</si>
  <si>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</si>
  <si>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</si>
  <si>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</si>
  <si>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</si>
  <si>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</si>
  <si>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</si>
  <si>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</si>
  <si>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</si>
  <si>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</si>
  <si>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</si>
  <si>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</si>
  <si>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</si>
  <si>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</si>
  <si>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</si>
  <si>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</si>
  <si>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</si>
  <si>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</si>
  <si>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</si>
  <si>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</si>
  <si>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</si>
  <si>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</si>
  <si>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</si>
  <si>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</si>
  <si>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</si>
  <si>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</si>
  <si>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</si>
  <si>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</si>
  <si>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</si>
  <si>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</si>
  <si>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</si>
  <si>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</si>
  <si>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</si>
  <si>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</si>
  <si>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</si>
  <si>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</si>
  <si>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</si>
  <si>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</si>
  <si>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</si>
  <si>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</si>
  <si>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</si>
  <si>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</si>
  <si>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</si>
  <si>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</si>
  <si>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</si>
  <si>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</si>
  <si>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</si>
  <si>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</si>
  <si>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</si>
  <si>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</si>
  <si>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</si>
  <si>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</si>
  <si>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</si>
  <si>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</si>
  <si>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</si>
  <si>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</si>
  <si>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</si>
  <si>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</si>
  <si>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</si>
  <si>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</si>
  <si>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</si>
  <si>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</si>
  <si>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</si>
  <si>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</si>
  <si>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</si>
  <si>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</si>
  <si>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</si>
  <si>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</si>
  <si>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</si>
  <si>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</si>
  <si>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</si>
  <si>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</si>
  <si>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</si>
  <si>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</si>
  <si>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</si>
  <si>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</si>
  <si>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</si>
  <si>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</si>
  <si>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</si>
  <si>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</si>
  <si>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</si>
  <si>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</si>
  <si>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</si>
  <si>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</si>
  <si>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</si>
  <si>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</si>
  <si>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</si>
  <si>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</si>
  <si>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</si>
  <si>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</si>
  <si>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</si>
  <si>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</si>
  <si>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</si>
  <si>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</si>
  <si>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</si>
  <si>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</si>
  <si>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</si>
  <si>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</si>
  <si>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</si>
  <si>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</si>
  <si>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</si>
  <si>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</si>
  <si>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</si>
  <si>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</si>
  <si>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</si>
  <si>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</si>
  <si>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</si>
  <si>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</si>
  <si>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</si>
  <si>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</si>
  <si>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</si>
  <si>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</si>
  <si>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</si>
  <si>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</si>
  <si>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</si>
  <si>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</si>
  <si>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</si>
  <si>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</si>
  <si>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</si>
  <si>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</si>
  <si>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</si>
  <si>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</si>
  <si>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</si>
  <si>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</si>
  <si>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</si>
  <si>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</si>
  <si>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</si>
  <si>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</si>
  <si>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</si>
  <si>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</si>
  <si>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</si>
  <si>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</si>
  <si>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</si>
  <si>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</si>
  <si>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</si>
  <si>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</si>
  <si>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</si>
  <si>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</si>
  <si>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</si>
  <si>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</si>
  <si>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</si>
  <si>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</si>
  <si>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</si>
  <si>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</si>
  <si>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</si>
  <si>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</si>
  <si>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</si>
  <si>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</si>
  <si>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</si>
  <si>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</si>
  <si>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</si>
  <si>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</si>
  <si>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</si>
  <si>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</si>
  <si>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</si>
  <si>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</si>
  <si>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</si>
  <si>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</si>
  <si>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</si>
  <si>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</si>
  <si>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</si>
  <si>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</si>
  <si>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</si>
  <si>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</si>
  <si>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</si>
  <si>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</si>
  <si>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</si>
  <si>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</si>
  <si>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</si>
  <si>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</si>
  <si>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</si>
  <si>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</si>
  <si>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</si>
  <si>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</si>
  <si>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</si>
  <si>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</si>
  <si>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</si>
  <si>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</si>
  <si>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</si>
  <si>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</si>
  <si>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</si>
  <si>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</si>
  <si>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</si>
  <si>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</si>
  <si>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</si>
  <si>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</si>
  <si>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</si>
  <si>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</si>
  <si>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</si>
  <si>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</si>
  <si>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</si>
  <si>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</si>
  <si>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</si>
  <si>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</si>
  <si>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</si>
  <si>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</si>
  <si>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</si>
  <si>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</si>
  <si>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</si>
  <si>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</si>
  <si>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</si>
  <si>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</si>
  <si>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</si>
  <si>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</si>
  <si>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</si>
  <si>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</si>
  <si>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</si>
  <si>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</si>
  <si>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</si>
  <si>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</si>
  <si>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</si>
  <si>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</si>
  <si>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</si>
  <si>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</si>
  <si>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</si>
  <si>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</si>
  <si>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</si>
  <si>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</si>
  <si>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</si>
  <si>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</si>
  <si>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</si>
  <si>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</si>
  <si>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</si>
  <si>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</si>
  <si>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</si>
  <si>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</si>
  <si>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</si>
  <si>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</si>
  <si>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</si>
  <si>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</si>
  <si>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</si>
  <si>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</si>
  <si>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</si>
  <si>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</si>
  <si>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</si>
  <si>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</si>
  <si>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</si>
  <si>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</si>
  <si>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</si>
  <si>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</si>
  <si>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</si>
  <si>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</si>
  <si>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</si>
  <si>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</si>
  <si>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</si>
  <si>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</si>
  <si>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</si>
  <si>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</si>
  <si>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</si>
  <si>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</si>
  <si>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</si>
  <si>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</si>
  <si>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</si>
  <si>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</si>
  <si>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</si>
  <si>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</si>
  <si>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</si>
  <si>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</si>
  <si>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</si>
  <si>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</si>
  <si>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</si>
  <si>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</si>
  <si>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</si>
  <si>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</si>
  <si>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</si>
  <si>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</si>
  <si>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</si>
  <si>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</si>
  <si>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</si>
  <si>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</si>
  <si>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</si>
  <si>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</si>
  <si>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</si>
  <si>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</si>
  <si>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</si>
  <si>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</si>
  <si>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</si>
  <si>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</si>
  <si>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</si>
  <si>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</si>
  <si>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</si>
  <si>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</si>
  <si>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</si>
  <si>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</si>
  <si>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</si>
  <si>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</si>
  <si>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</si>
  <si>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</si>
  <si>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</si>
  <si>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</si>
  <si>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</si>
  <si>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</si>
  <si>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</si>
  <si>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</si>
  <si>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</si>
  <si>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</si>
  <si>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</si>
  <si>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</si>
  <si>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</si>
  <si>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</si>
  <si>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</si>
  <si>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</si>
  <si>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</si>
  <si>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</si>
  <si>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</si>
  <si>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</si>
  <si>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</si>
  <si>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</si>
  <si>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</si>
  <si>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</si>
  <si>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</si>
  <si>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</si>
  <si>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</si>
  <si>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</si>
  <si>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</si>
  <si>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</si>
  <si>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</si>
  <si>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</si>
  <si>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</si>
  <si>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</si>
  <si>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</si>
  <si>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</si>
  <si>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</si>
  <si>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</si>
  <si>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</si>
  <si>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</si>
  <si>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</si>
  <si>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</si>
  <si>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</si>
  <si>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</si>
  <si>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</si>
  <si>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</si>
  <si>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</si>
  <si>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</si>
  <si>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</si>
  <si>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</si>
  <si>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</si>
  <si>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</si>
  <si>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</si>
  <si>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</si>
  <si>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</si>
  <si>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</si>
  <si>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</si>
  <si>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</si>
  <si>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</si>
  <si>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</si>
  <si>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</si>
  <si>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</si>
  <si>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</si>
  <si>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</si>
  <si>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</si>
  <si>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</si>
  <si>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</si>
  <si>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</si>
  <si>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</si>
  <si>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</si>
  <si>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</si>
  <si>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</si>
  <si>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</si>
  <si>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</si>
  <si>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</si>
  <si>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</si>
  <si>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</si>
  <si>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</si>
  <si>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</si>
  <si>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</si>
  <si>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</si>
  <si>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</si>
  <si>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</si>
  <si>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</si>
  <si>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</si>
  <si>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</si>
  <si>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</si>
  <si>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</si>
  <si>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</si>
  <si>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</si>
  <si>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</si>
  <si>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</si>
  <si>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</si>
  <si>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</si>
  <si>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</si>
  <si>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</si>
  <si>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</si>
  <si>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</si>
  <si>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</si>
  <si>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</si>
  <si>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</si>
  <si>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</si>
  <si>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</si>
  <si>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</si>
  <si>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</si>
  <si>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</si>
  <si>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</si>
  <si>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</si>
  <si>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</si>
  <si>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</si>
  <si>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</si>
  <si>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</si>
  <si>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</si>
  <si>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</si>
  <si>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</si>
  <si>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</si>
  <si>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</si>
  <si>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</si>
  <si>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</si>
  <si>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</si>
  <si>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</si>
  <si>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</si>
  <si>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</si>
  <si>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</si>
  <si>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</si>
  <si>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</si>
  <si>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</si>
  <si>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</si>
  <si>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</si>
  <si>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</si>
  <si>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</si>
  <si>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</si>
  <si>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</si>
  <si>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</si>
  <si>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</si>
  <si>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</si>
  <si>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</si>
  <si>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</si>
  <si>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</si>
  <si>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</si>
  <si>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</si>
  <si>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</si>
  <si>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</si>
  <si>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</si>
  <si>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</si>
  <si>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</si>
  <si>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</si>
  <si>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</si>
  <si>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</si>
  <si>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</si>
  <si>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</si>
  <si>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</si>
  <si>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</si>
  <si>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</si>
  <si>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</si>
  <si>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</si>
  <si>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</si>
  <si>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</si>
  <si>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</si>
  <si>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</si>
  <si>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</si>
  <si>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</si>
  <si>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</si>
  <si>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</si>
  <si>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</si>
  <si>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</si>
  <si>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</si>
  <si>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</si>
  <si>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</si>
  <si>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</si>
  <si>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</si>
  <si>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</si>
  <si>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</si>
  <si>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</si>
  <si>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</si>
  <si>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</si>
  <si>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</si>
  <si>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</si>
  <si>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</si>
  <si>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</si>
  <si>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</si>
  <si>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</si>
  <si>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</si>
  <si>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</si>
  <si>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</si>
  <si>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</si>
  <si>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</si>
  <si>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</si>
  <si>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</si>
  <si>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</si>
  <si>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</si>
  <si>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</si>
  <si>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</si>
  <si>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</si>
  <si>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</si>
  <si>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</si>
  <si>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</si>
  <si>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</si>
  <si>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</si>
  <si>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</si>
  <si>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</si>
  <si>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</si>
  <si>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</si>
  <si>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</si>
  <si>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</si>
  <si>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</si>
  <si>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</si>
  <si>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</si>
  <si>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</si>
  <si>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</si>
  <si>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</si>
  <si>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</si>
  <si>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</si>
  <si>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</si>
  <si>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</si>
  <si>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</si>
  <si>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</si>
  <si>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</si>
  <si>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</si>
  <si>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</si>
  <si>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</si>
  <si>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</si>
  <si>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</si>
  <si>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</si>
  <si>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</si>
  <si>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</si>
  <si>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</si>
  <si>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</si>
  <si>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</si>
  <si>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</si>
  <si>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</si>
  <si>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</si>
  <si>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</si>
  <si>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</si>
  <si>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</si>
  <si>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</si>
  <si>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</si>
  <si>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</si>
  <si>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</si>
  <si>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</si>
  <si>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</si>
  <si>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</si>
  <si>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</si>
  <si>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</si>
  <si>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</si>
  <si>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</si>
  <si>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</si>
  <si>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</si>
  <si>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</si>
  <si>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</si>
  <si>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</si>
  <si>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</si>
  <si>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</si>
  <si>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</si>
  <si>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</si>
  <si>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</si>
  <si>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</si>
  <si>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</si>
  <si>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</si>
  <si>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</si>
  <si>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</si>
  <si>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</si>
  <si>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</si>
  <si>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</si>
  <si>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</si>
  <si>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</si>
  <si>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</si>
  <si>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</si>
  <si>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</si>
  <si>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</si>
  <si>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</si>
  <si>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</si>
  <si>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</si>
  <si>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</si>
  <si>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</si>
  <si>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</si>
  <si>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</si>
  <si>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</si>
  <si>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</si>
  <si>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</si>
  <si>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</si>
  <si>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</si>
  <si>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</si>
  <si>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</si>
  <si>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</si>
  <si>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</si>
  <si>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</si>
  <si>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</si>
  <si>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</si>
  <si>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</si>
  <si>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</si>
  <si>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</si>
  <si>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</si>
  <si>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</si>
  <si>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</si>
  <si>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</si>
  <si>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</si>
  <si>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</si>
  <si>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</si>
  <si>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</si>
  <si>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</si>
  <si>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</si>
  <si>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</si>
  <si>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</si>
  <si>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</si>
  <si>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</si>
  <si>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</si>
  <si>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</si>
  <si>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</si>
  <si>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</si>
  <si>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</si>
  <si>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</si>
  <si>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</si>
  <si>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</si>
  <si>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</si>
  <si>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</si>
  <si>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</si>
  <si>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</si>
  <si>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</si>
  <si>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</si>
  <si>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</si>
  <si>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</si>
  <si>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</si>
  <si>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</si>
  <si>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</si>
  <si>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</si>
  <si>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</si>
  <si>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</si>
  <si>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</si>
  <si>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</si>
  <si>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</si>
  <si>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</si>
  <si>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</si>
  <si>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</si>
  <si>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</si>
  <si>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</si>
  <si>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</si>
  <si>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</si>
  <si>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</si>
  <si>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</si>
  <si>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</si>
  <si>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</si>
  <si>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</si>
  <si>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</si>
  <si>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</si>
  <si>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</si>
  <si>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</si>
  <si>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</si>
  <si>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</si>
  <si>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</si>
  <si>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</si>
  <si>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</si>
  <si>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</si>
  <si>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</si>
  <si>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</si>
  <si>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</si>
  <si>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</si>
  <si>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</si>
  <si>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</si>
  <si>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</si>
  <si>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</si>
  <si>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</si>
  <si>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</si>
  <si>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</si>
  <si>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</si>
  <si>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</si>
  <si>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</si>
  <si>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</si>
  <si>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</si>
  <si>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</si>
  <si>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</si>
  <si>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</si>
  <si>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</si>
  <si>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</si>
  <si>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</si>
  <si>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</si>
  <si>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</si>
  <si>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</si>
  <si>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</si>
  <si>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</si>
  <si>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</si>
  <si>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</si>
  <si>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</si>
  <si>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</si>
  <si>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</si>
  <si>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</si>
  <si>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</si>
  <si>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</si>
  <si>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</si>
  <si>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</si>
  <si>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</si>
  <si>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</si>
  <si>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</si>
  <si>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</si>
  <si>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</si>
  <si>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</si>
  <si>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</si>
  <si>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</si>
  <si>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</si>
  <si>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</si>
  <si>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</si>
  <si>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</si>
  <si>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</si>
  <si>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</si>
  <si>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</si>
  <si>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</si>
  <si>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</si>
  <si>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</si>
  <si>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</si>
  <si>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</si>
  <si>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</si>
  <si>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</si>
  <si>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</si>
  <si>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</si>
  <si>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</si>
  <si>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</si>
  <si>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</si>
  <si>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</si>
  <si>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</si>
  <si>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</si>
  <si>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</si>
  <si>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</si>
  <si>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</si>
  <si>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</si>
  <si>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</si>
  <si>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</si>
  <si>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</si>
  <si>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</si>
  <si>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</si>
  <si>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</si>
  <si>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</si>
  <si>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</si>
  <si>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</si>
  <si>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</si>
  <si>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</si>
  <si>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</si>
  <si>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</si>
  <si>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</si>
  <si>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</si>
  <si>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</si>
  <si>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</si>
  <si>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</si>
  <si>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</si>
  <si>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</si>
  <si>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</si>
  <si>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</si>
  <si>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</si>
  <si>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</si>
  <si>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</si>
  <si>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</si>
  <si>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</si>
  <si>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</si>
  <si>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</si>
  <si>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</si>
  <si>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</si>
  <si>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</si>
  <si>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</si>
  <si>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</si>
  <si>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</si>
  <si>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</si>
  <si>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</si>
  <si>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</si>
  <si>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</si>
  <si>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</si>
  <si>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</si>
  <si>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</si>
  <si>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</si>
  <si>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</si>
  <si>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</si>
  <si>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</si>
  <si>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</si>
  <si>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</si>
  <si>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</si>
  <si>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</si>
  <si>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</si>
  <si>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</si>
  <si>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</si>
  <si>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</si>
  <si>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</si>
  <si>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</si>
  <si>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</si>
  <si>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</si>
  <si>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</si>
  <si>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</si>
  <si>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</si>
  <si>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</si>
  <si>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</si>
  <si>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</si>
  <si>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</si>
  <si>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</si>
  <si>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</si>
  <si>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</si>
  <si>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</si>
  <si>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</si>
  <si>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</si>
  <si>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</si>
  <si>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</si>
  <si>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</si>
  <si>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</si>
  <si>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</si>
  <si>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</si>
  <si>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</si>
  <si>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</si>
  <si>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</si>
  <si>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</si>
  <si>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</si>
  <si>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</si>
  <si>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</si>
  <si>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</si>
  <si>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</si>
  <si>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</si>
  <si>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</si>
  <si>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</si>
  <si>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</si>
  <si>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</si>
  <si>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</si>
  <si>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</si>
  <si>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</si>
  <si>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</si>
  <si>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</si>
  <si>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</si>
  <si>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</si>
  <si>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</si>
  <si>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</si>
  <si>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</si>
  <si>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</si>
  <si>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</si>
  <si>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</si>
  <si>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</si>
  <si>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</si>
  <si>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</si>
  <si>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</si>
  <si>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</si>
  <si>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</si>
  <si>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</si>
  <si>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</si>
  <si>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</si>
  <si>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</si>
  <si>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</si>
  <si>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</si>
  <si>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</si>
  <si>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</si>
  <si>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</si>
  <si>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</si>
  <si>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</si>
  <si>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</si>
  <si>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</si>
  <si>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</si>
  <si>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</si>
  <si>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</si>
  <si>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</si>
  <si>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</si>
  <si>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</si>
  <si>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</si>
  <si>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</si>
  <si>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</si>
  <si>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</si>
  <si>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</si>
  <si>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</si>
  <si>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</si>
  <si>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</si>
  <si>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</si>
  <si>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</si>
  <si>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</si>
  <si>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</si>
  <si>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</si>
  <si>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</si>
  <si>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</si>
  <si>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</si>
  <si>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</si>
  <si>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</si>
  <si>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</si>
  <si>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</si>
  <si>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</si>
  <si>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</si>
  <si>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</si>
  <si>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</si>
  <si>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</si>
  <si>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</si>
  <si>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</si>
  <si>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</si>
  <si>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</si>
  <si>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</si>
  <si>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</si>
  <si>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</si>
  <si>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</si>
  <si>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</si>
  <si>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</si>
  <si>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</si>
  <si>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</si>
  <si>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</si>
  <si>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</si>
  <si>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</si>
  <si>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</si>
  <si>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</si>
  <si>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</si>
  <si>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</si>
  <si>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</si>
  <si>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</si>
  <si>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</si>
  <si>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</si>
  <si>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</si>
  <si>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</si>
  <si>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</si>
  <si>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</si>
  <si>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</si>
  <si>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</si>
  <si>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</si>
  <si>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</si>
  <si>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</si>
  <si>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</si>
  <si>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</si>
  <si>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</si>
  <si>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</si>
  <si>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</si>
  <si>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</si>
  <si>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</si>
  <si>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</si>
  <si>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</si>
  <si>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</si>
  <si>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</si>
  <si>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</si>
  <si>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</si>
  <si>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</si>
  <si>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</si>
  <si>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</si>
  <si>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</si>
  <si>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</si>
  <si>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</si>
  <si>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</si>
  <si>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</si>
  <si>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</si>
  <si>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</si>
  <si>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</si>
  <si>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</si>
  <si>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</si>
  <si>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</si>
  <si>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</si>
  <si>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</si>
  <si>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</si>
  <si>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</si>
  <si>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</si>
  <si>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</si>
  <si>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</si>
  <si>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</si>
  <si>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</si>
  <si>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</si>
  <si>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</si>
  <si>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</si>
  <si>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</si>
  <si>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</si>
  <si>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</si>
  <si>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</si>
  <si>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</si>
  <si>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</si>
  <si>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</si>
  <si>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</si>
  <si>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</si>
  <si>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</si>
  <si>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</si>
  <si>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</si>
  <si>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</si>
  <si>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</si>
  <si>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</si>
  <si>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</si>
  <si>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</si>
  <si>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</si>
  <si>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</si>
  <si>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</si>
  <si>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</si>
  <si>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</si>
  <si>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</si>
  <si>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</si>
  <si>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</si>
  <si>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</si>
  <si>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</si>
  <si>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</si>
  <si>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</si>
  <si>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</si>
  <si>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</si>
  <si>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</si>
  <si>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</si>
  <si>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</si>
  <si>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</si>
  <si>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</si>
  <si>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</si>
  <si>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</si>
  <si>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</si>
  <si>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</si>
  <si>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</si>
  <si>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</si>
  <si>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</si>
  <si>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</si>
  <si>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</si>
  <si>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</si>
  <si>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</si>
  <si>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</si>
  <si>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</si>
  <si>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</si>
  <si>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</si>
  <si>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</si>
  <si>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</si>
  <si>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</si>
  <si>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</si>
  <si>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</si>
  <si>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</si>
  <si>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</si>
  <si>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</si>
  <si>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</si>
  <si>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</si>
  <si>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</si>
  <si>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</si>
  <si>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</si>
  <si>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</si>
  <si>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</si>
  <si>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</si>
  <si>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</si>
  <si>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</si>
  <si>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</si>
  <si>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</si>
  <si>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</si>
  <si>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</si>
  <si>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</si>
  <si>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</si>
  <si>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</si>
  <si>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</si>
  <si>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</si>
  <si>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</si>
  <si>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</si>
  <si>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</si>
  <si>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</si>
  <si>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</si>
  <si>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</si>
  <si>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</si>
  <si>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</si>
  <si>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</si>
  <si>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</si>
  <si>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</si>
  <si>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</si>
  <si>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</si>
  <si>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</si>
  <si>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</si>
  <si>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</si>
  <si>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</si>
  <si>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</si>
  <si>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</si>
  <si>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</si>
  <si>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</si>
  <si>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</si>
  <si>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</si>
  <si>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</si>
  <si>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</si>
  <si>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</si>
  <si>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</si>
  <si>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</si>
  <si>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</si>
  <si>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</si>
  <si>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</si>
  <si>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</si>
  <si>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</si>
  <si>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</si>
  <si>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</si>
  <si>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</si>
  <si>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</si>
  <si>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</si>
  <si>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</si>
  <si>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</si>
  <si>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</si>
  <si>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</si>
  <si>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</si>
  <si>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</si>
  <si>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</si>
  <si>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</si>
  <si>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</si>
  <si>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</si>
  <si>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</si>
  <si>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</si>
  <si>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</si>
  <si>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</si>
  <si>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</si>
  <si>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</si>
  <si>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</si>
  <si>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</si>
  <si>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</si>
  <si>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</si>
  <si>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</si>
  <si>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</si>
  <si>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</si>
  <si>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</si>
  <si>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</si>
  <si>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</si>
  <si>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</si>
  <si>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</si>
  <si>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</si>
  <si>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</si>
  <si>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</si>
  <si>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</si>
  <si>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</si>
  <si>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</si>
  <si>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</si>
  <si>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</si>
  <si>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</si>
  <si>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</si>
  <si>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</si>
  <si>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</si>
  <si>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</si>
  <si>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</si>
  <si>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</si>
  <si>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</si>
  <si>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</si>
  <si>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</si>
  <si>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</si>
  <si>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</si>
  <si>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</si>
  <si>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</si>
  <si>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</si>
  <si>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</si>
  <si>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</si>
  <si>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</si>
  <si>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</si>
  <si>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</si>
  <si>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</si>
  <si>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</si>
  <si>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</si>
  <si>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</si>
  <si>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</si>
  <si>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</si>
  <si>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</si>
  <si>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</si>
  <si>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</si>
  <si>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</si>
  <si>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</si>
  <si>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</si>
  <si>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</si>
  <si>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</si>
  <si>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</si>
  <si>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</si>
  <si>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</si>
  <si>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</si>
  <si>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</si>
  <si>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</si>
  <si>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</si>
  <si>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</si>
  <si>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</si>
  <si>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</si>
  <si>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</si>
  <si>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</si>
  <si>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</si>
  <si>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</si>
  <si>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</si>
  <si>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</si>
  <si>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</si>
  <si>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</si>
  <si>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</si>
  <si>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</si>
  <si>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</si>
  <si>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</si>
  <si>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</si>
  <si>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</si>
  <si>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</si>
  <si>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</si>
  <si>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</si>
  <si>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</si>
  <si>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</si>
  <si>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</si>
  <si>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</si>
  <si>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</si>
  <si>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</si>
  <si>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</si>
  <si>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</si>
  <si>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</si>
  <si>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</si>
  <si>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</si>
  <si>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</si>
  <si>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</si>
  <si>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</si>
  <si>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</si>
  <si>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</si>
  <si>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</si>
  <si>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</si>
  <si>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</si>
  <si>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</si>
  <si>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</si>
  <si>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</si>
  <si>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</si>
  <si>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</si>
  <si>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</si>
  <si>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</si>
  <si>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</si>
  <si>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</si>
  <si>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</si>
  <si>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</si>
  <si>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</si>
  <si>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</si>
  <si>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</si>
  <si>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</si>
  <si>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</si>
  <si>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</si>
  <si>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</si>
  <si>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</si>
  <si>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</si>
  <si>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</si>
  <si>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</si>
  <si>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</si>
  <si>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</si>
  <si>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</si>
  <si>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</si>
  <si>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</si>
  <si>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</si>
  <si>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</si>
  <si>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</si>
  <si>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</si>
  <si>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</si>
  <si>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</si>
  <si>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</si>
  <si>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</si>
  <si>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</si>
  <si>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</si>
  <si>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</si>
  <si>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</si>
  <si>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</si>
  <si>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</si>
  <si>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</si>
  <si>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</si>
  <si>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</si>
  <si>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</si>
  <si>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</si>
  <si>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</si>
  <si>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</si>
  <si>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</si>
  <si>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</si>
  <si>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</si>
  <si>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</si>
  <si>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</si>
  <si>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</si>
  <si>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</si>
  <si>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</si>
  <si>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</si>
  <si>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</si>
  <si>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</si>
  <si>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</si>
  <si>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</si>
  <si>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</si>
  <si>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</si>
  <si>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</si>
  <si>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</si>
  <si>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</si>
  <si>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</si>
  <si>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</si>
  <si>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</si>
  <si>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</si>
  <si>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</si>
  <si>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</si>
  <si>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</si>
  <si>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</si>
  <si>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</si>
  <si>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</si>
  <si>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</si>
  <si>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</si>
  <si>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</si>
  <si>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</si>
  <si>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</si>
  <si>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</si>
  <si>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</si>
  <si>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</si>
  <si>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</si>
  <si>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</si>
  <si>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</si>
  <si>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</si>
  <si>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</si>
  <si>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</si>
  <si>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</si>
  <si>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</si>
  <si>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</si>
  <si>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</si>
  <si>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</si>
  <si>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</si>
  <si>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</si>
  <si>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</si>
  <si>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</si>
  <si>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</si>
  <si>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</si>
  <si>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</si>
  <si>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</si>
  <si>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</si>
  <si>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</si>
  <si>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</si>
  <si>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</si>
  <si>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</si>
  <si>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</si>
  <si>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</si>
  <si>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</si>
  <si>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</si>
  <si>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</si>
  <si>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</si>
  <si>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</si>
  <si>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</si>
  <si>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</si>
  <si>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</si>
  <si>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</si>
  <si>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</si>
  <si>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</si>
  <si>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</si>
  <si>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</si>
  <si>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</si>
  <si>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</si>
  <si>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</si>
  <si>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</si>
  <si>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</si>
  <si>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</si>
  <si>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</si>
  <si>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</si>
  <si>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</si>
  <si>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</si>
  <si>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</si>
  <si>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</si>
  <si>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</si>
  <si>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</si>
  <si>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</si>
  <si>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</si>
  <si>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</si>
  <si>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</si>
  <si>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</si>
  <si>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</si>
  <si>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</si>
  <si>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</si>
  <si>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</si>
  <si>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</si>
  <si>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</si>
  <si>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</si>
  <si>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</si>
  <si>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</si>
  <si>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</si>
  <si>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</si>
  <si>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</si>
  <si>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</si>
  <si>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</si>
  <si>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</si>
  <si>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</si>
  <si>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</si>
  <si>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</si>
  <si>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</si>
  <si>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</si>
  <si>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</si>
  <si>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</si>
  <si>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</si>
  <si>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</si>
  <si>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</si>
  <si>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</si>
  <si>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</si>
  <si>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</si>
  <si>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</si>
  <si>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</si>
  <si>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</si>
  <si>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</si>
  <si>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</si>
  <si>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</si>
  <si>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</si>
  <si>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</si>
  <si>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</si>
  <si>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</si>
  <si>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</si>
  <si>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</si>
  <si>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</si>
  <si>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</si>
  <si>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</si>
  <si>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</si>
  <si>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</si>
  <si>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</si>
  <si>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</si>
  <si>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</si>
  <si>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</si>
  <si>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</si>
  <si>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</si>
  <si>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</si>
  <si>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</si>
  <si>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</si>
  <si>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</si>
  <si>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</si>
  <si>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</si>
  <si>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</si>
  <si>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</si>
  <si>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</si>
  <si>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</si>
  <si>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</si>
  <si>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</si>
  <si>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</si>
  <si>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</si>
  <si>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</si>
  <si>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</si>
  <si>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</si>
  <si>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</si>
  <si>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</si>
  <si>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</si>
  <si>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</si>
  <si>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</si>
  <si>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</si>
  <si>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</si>
  <si>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</si>
  <si>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</si>
  <si>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</si>
  <si>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</si>
  <si>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</si>
  <si>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</si>
  <si>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</si>
  <si>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</si>
  <si>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</si>
  <si>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</si>
  <si>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</si>
  <si>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</si>
  <si>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</si>
  <si>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</si>
  <si>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</si>
  <si>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</si>
  <si>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</si>
  <si>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</si>
  <si>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</si>
  <si>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</si>
  <si>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</si>
  <si>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</si>
  <si>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</si>
  <si>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</si>
  <si>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</si>
  <si>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</si>
  <si>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</si>
  <si>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</si>
  <si>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</si>
  <si>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</si>
  <si>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</si>
  <si>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</si>
  <si>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</si>
  <si>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</si>
  <si>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</si>
  <si>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</si>
  <si>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</si>
  <si>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</si>
  <si>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</si>
  <si>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</si>
  <si>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</si>
  <si>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</si>
  <si>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</si>
  <si>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</si>
  <si>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</si>
  <si>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</si>
  <si>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</si>
  <si>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</si>
  <si>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</si>
  <si>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</si>
  <si>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</si>
  <si>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</si>
  <si>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</si>
  <si>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</si>
  <si>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</si>
  <si>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</si>
  <si>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</si>
  <si>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</si>
  <si>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</si>
  <si>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</si>
  <si>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</si>
  <si>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</si>
  <si>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</si>
  <si>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</si>
  <si>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</si>
  <si>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</si>
  <si>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</si>
  <si>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</si>
  <si>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</si>
  <si>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</si>
  <si>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</si>
  <si>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</si>
  <si>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</si>
  <si>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</si>
  <si>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</si>
  <si>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</si>
  <si>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</si>
  <si>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</si>
  <si>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</si>
  <si>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</si>
  <si>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</si>
  <si>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</si>
  <si>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</si>
  <si>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</si>
  <si>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</si>
  <si>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</si>
  <si>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</si>
  <si>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</si>
  <si>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</si>
  <si>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</si>
  <si>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</si>
  <si>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</si>
  <si>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</si>
  <si>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</si>
  <si>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</si>
  <si>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</si>
  <si>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</si>
  <si>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</si>
  <si>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</si>
  <si>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</si>
  <si>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</si>
  <si>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</si>
  <si>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</si>
  <si>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</si>
  <si>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</si>
  <si>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</si>
  <si>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</si>
  <si>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</si>
  <si>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</si>
  <si>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</si>
  <si>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</si>
  <si>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</si>
  <si>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</si>
  <si>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</si>
  <si>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</si>
  <si>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</si>
  <si>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</si>
  <si>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</si>
  <si>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</si>
  <si>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</si>
  <si>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</si>
  <si>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</si>
  <si>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</si>
  <si>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</si>
  <si>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</si>
  <si>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</si>
  <si>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</si>
  <si>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</si>
  <si>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</si>
  <si>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</si>
  <si>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</si>
  <si>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</si>
  <si>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</si>
  <si>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</si>
  <si>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</si>
  <si>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</si>
  <si>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</si>
  <si>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</si>
  <si>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</si>
  <si>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</si>
  <si>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</si>
  <si>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</si>
  <si>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</si>
  <si>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</si>
  <si>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</si>
  <si>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</si>
  <si>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</si>
  <si>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</si>
  <si>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</si>
  <si>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</si>
  <si>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</si>
  <si>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</si>
  <si>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</si>
  <si>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</si>
  <si>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</si>
  <si>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</si>
  <si>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</si>
  <si>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</si>
  <si>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</si>
  <si>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</si>
  <si>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</si>
  <si>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</si>
  <si>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</si>
  <si>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</si>
  <si>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</si>
  <si>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</si>
  <si>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</si>
  <si>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</si>
  <si>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</si>
  <si>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</si>
  <si>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</si>
  <si>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</si>
  <si>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</si>
  <si>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</si>
  <si>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</si>
  <si>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</si>
  <si>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</si>
  <si>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</si>
  <si>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</si>
  <si>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</si>
  <si>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</si>
  <si>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</si>
  <si>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</si>
  <si>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</si>
  <si>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</si>
  <si>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</si>
  <si>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</si>
  <si>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</si>
  <si>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</si>
  <si>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</si>
  <si>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</si>
  <si>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</si>
  <si>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</si>
  <si>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</si>
  <si>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</si>
  <si>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</si>
  <si>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</si>
  <si>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</si>
  <si>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</si>
  <si>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</si>
  <si>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</si>
  <si>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</si>
  <si>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</si>
  <si>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</si>
  <si>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</si>
  <si>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</si>
  <si>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</si>
  <si>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</si>
  <si>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</si>
  <si>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</si>
  <si>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</si>
  <si>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</si>
  <si>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</si>
  <si>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</si>
  <si>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</si>
  <si>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</si>
  <si>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</si>
  <si>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</si>
  <si>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</si>
  <si>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</si>
  <si>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</si>
  <si>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</si>
  <si>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</si>
  <si>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</si>
  <si>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</si>
  <si>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</si>
  <si>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</si>
  <si>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</si>
  <si>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</si>
  <si>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</si>
  <si>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</si>
  <si>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</si>
  <si>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</si>
  <si>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</si>
  <si>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</si>
  <si>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</si>
  <si>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</si>
  <si>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</si>
  <si>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</si>
  <si>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</si>
  <si>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</si>
  <si>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</si>
  <si>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</si>
  <si>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</si>
  <si>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</si>
  <si>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</si>
  <si>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</si>
  <si>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</si>
  <si>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</si>
  <si>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</si>
  <si>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</si>
  <si>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</si>
  <si>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</si>
  <si>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</si>
  <si>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</si>
  <si>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</si>
  <si>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</si>
  <si>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</si>
  <si>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</si>
  <si>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</si>
  <si>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</si>
  <si>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</si>
  <si>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</si>
  <si>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</si>
  <si>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</si>
  <si>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</si>
  <si>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</si>
  <si>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</si>
  <si>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</si>
  <si>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</si>
  <si>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</si>
  <si>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</si>
  <si>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</si>
  <si>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</si>
  <si>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</si>
  <si>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</si>
  <si>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</si>
  <si>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</si>
  <si>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</si>
  <si>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</si>
  <si>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</si>
  <si>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</si>
  <si>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</si>
  <si>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</si>
  <si>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</si>
  <si>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</si>
  <si>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</si>
  <si>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</si>
  <si>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</si>
  <si>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</si>
  <si>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</si>
  <si>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</si>
  <si>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</si>
  <si>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</si>
  <si>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</si>
  <si>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</si>
  <si>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</si>
  <si>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</si>
  <si>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</si>
  <si>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</si>
  <si>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</si>
  <si>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</si>
  <si>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</si>
  <si>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</si>
  <si>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</si>
  <si>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</si>
  <si>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</si>
  <si>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</si>
  <si>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</si>
  <si>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</si>
  <si>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</si>
  <si>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</si>
  <si>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</si>
  <si>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</si>
  <si>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</si>
  <si>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</si>
  <si>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</si>
  <si>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</si>
  <si>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</si>
  <si>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</si>
  <si>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</si>
  <si>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</si>
  <si>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</si>
  <si>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</si>
  <si>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</si>
  <si>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</si>
  <si>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</si>
  <si>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</si>
  <si>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</si>
  <si>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</si>
  <si>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</si>
  <si>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</si>
  <si>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</si>
  <si>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</si>
  <si>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</si>
  <si>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</si>
  <si>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</si>
  <si>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</si>
  <si>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</si>
  <si>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</si>
  <si>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</si>
  <si>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</si>
  <si>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</si>
  <si>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</si>
  <si>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</si>
  <si>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</si>
  <si>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</si>
  <si>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</si>
  <si>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</si>
  <si>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</si>
  <si>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</si>
  <si>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</si>
  <si>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</si>
  <si>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</si>
  <si>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</si>
  <si>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</si>
  <si>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</si>
  <si>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</si>
  <si>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</si>
  <si>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</si>
  <si>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</si>
  <si>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</si>
  <si>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</si>
  <si>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</si>
  <si>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</si>
  <si>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</si>
  <si>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</si>
  <si>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</si>
  <si>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</si>
  <si>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</si>
  <si>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</si>
  <si>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</si>
  <si>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</si>
  <si>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</si>
  <si>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</si>
  <si>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</si>
  <si>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</si>
  <si>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</si>
  <si>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</si>
  <si>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</si>
  <si>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</si>
  <si>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</si>
  <si>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</si>
  <si>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</si>
  <si>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</si>
  <si>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</si>
  <si>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</si>
  <si>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</si>
  <si>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</si>
  <si>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</si>
  <si>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</si>
  <si>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</si>
  <si>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</si>
  <si>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</si>
  <si>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</si>
  <si>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</si>
  <si>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</si>
  <si>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</si>
  <si>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</si>
  <si>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</si>
  <si>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</si>
  <si>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</si>
  <si>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</si>
  <si>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</si>
  <si>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</si>
  <si>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</si>
  <si>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</si>
  <si>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</si>
  <si>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</si>
  <si>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</si>
  <si>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</si>
  <si>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</si>
  <si>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</si>
  <si>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</si>
  <si>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</si>
  <si>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</si>
  <si>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</si>
  <si>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</si>
  <si>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</si>
  <si>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</si>
  <si>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</si>
  <si>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</si>
  <si>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</si>
  <si>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</si>
  <si>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</si>
  <si>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</si>
  <si>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</si>
  <si>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</si>
  <si>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</si>
  <si>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</si>
  <si>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</si>
  <si>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</si>
  <si>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</si>
  <si>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</si>
  <si>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</si>
  <si>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</si>
  <si>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</si>
  <si>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</si>
  <si>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</si>
  <si>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</si>
  <si>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</si>
  <si>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</si>
  <si>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</si>
  <si>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</si>
  <si>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</si>
  <si>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</si>
  <si>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</si>
  <si>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</si>
  <si>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</si>
  <si>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</si>
  <si>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</si>
  <si>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</si>
  <si>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</si>
  <si>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</si>
  <si>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</si>
  <si>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</si>
  <si>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</si>
  <si>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</si>
  <si>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</si>
  <si>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</si>
  <si>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</si>
  <si>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</si>
  <si>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</si>
  <si>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</si>
  <si>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</si>
  <si>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</si>
  <si>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</si>
  <si>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</si>
  <si>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</si>
  <si>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</si>
  <si>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</si>
  <si>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</si>
  <si>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</si>
  <si>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</si>
  <si>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</si>
  <si>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</si>
  <si>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</si>
  <si>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</si>
  <si>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</si>
  <si>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</si>
  <si>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</si>
  <si>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</si>
  <si>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</si>
  <si>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</si>
  <si>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</si>
  <si>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</si>
  <si>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</si>
  <si>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</si>
  <si>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</si>
  <si>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</si>
  <si>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</si>
  <si>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</si>
  <si>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</si>
  <si>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</si>
  <si>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</si>
  <si>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</si>
  <si>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</si>
  <si>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</si>
  <si>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</si>
  <si>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</si>
  <si>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</si>
  <si>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</si>
  <si>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</si>
  <si>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</si>
  <si>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</si>
  <si>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</si>
  <si>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</si>
  <si>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</si>
  <si>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</si>
  <si>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</si>
  <si>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</si>
  <si>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</si>
  <si>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</si>
  <si>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</si>
  <si>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</si>
  <si>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</si>
  <si>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</si>
  <si>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</si>
  <si>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</si>
  <si>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</si>
  <si>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</si>
  <si>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</si>
  <si>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</si>
  <si>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</si>
  <si>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</si>
  <si>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</si>
  <si>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</si>
  <si>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</si>
  <si>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</si>
  <si>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</si>
  <si>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</si>
  <si>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</si>
  <si>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</si>
  <si>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</si>
  <si>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</si>
  <si>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</si>
  <si>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</si>
  <si>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</si>
  <si>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</si>
  <si>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</si>
  <si>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</si>
  <si>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</si>
  <si>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</si>
  <si>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</si>
  <si>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</si>
  <si>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</si>
  <si>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</si>
  <si>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</si>
  <si>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</si>
  <si>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</si>
  <si>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</si>
  <si>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</si>
  <si>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</si>
  <si>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</si>
  <si>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</si>
  <si>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</si>
  <si>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</si>
  <si>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</si>
  <si>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</si>
  <si>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</si>
  <si>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</si>
  <si>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</si>
  <si>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</si>
  <si>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</si>
  <si>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</si>
  <si>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</si>
  <si>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</si>
  <si>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</si>
  <si>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</si>
  <si>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</si>
  <si>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</si>
  <si>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</si>
  <si>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</si>
  <si>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</si>
  <si>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</si>
  <si>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</si>
  <si>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</si>
  <si>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</si>
  <si>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</si>
  <si>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</si>
  <si>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</si>
  <si>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</si>
  <si>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</si>
  <si>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</si>
  <si>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</si>
  <si>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</si>
  <si>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</si>
  <si>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</si>
  <si>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</si>
  <si>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</si>
  <si>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</si>
  <si>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</si>
  <si>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</si>
  <si>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</si>
  <si>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</si>
  <si>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</si>
  <si>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</si>
  <si>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</si>
  <si>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</si>
  <si>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</si>
  <si>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</si>
  <si>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</si>
  <si>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</si>
  <si>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</si>
  <si>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</si>
  <si>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</si>
  <si>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</si>
  <si>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</si>
  <si>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</si>
  <si>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</si>
  <si>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</si>
  <si>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</si>
  <si>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</si>
  <si>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</si>
  <si>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</si>
  <si>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</si>
  <si>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</si>
  <si>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</si>
  <si>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</si>
  <si>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</si>
  <si>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</si>
  <si>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</si>
  <si>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</si>
  <si>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</si>
  <si>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</si>
  <si>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</si>
  <si>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</si>
  <si>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</si>
  <si>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</si>
  <si>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</si>
  <si>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</si>
  <si>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</si>
  <si>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</si>
  <si>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</si>
  <si>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</si>
  <si>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</si>
  <si>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</si>
  <si>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</si>
  <si>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</si>
  <si>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</si>
  <si>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</si>
  <si>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</si>
  <si>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</si>
  <si>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</si>
  <si>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</si>
  <si>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</si>
  <si>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</si>
  <si>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</si>
  <si>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</si>
  <si>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</si>
  <si>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</si>
  <si>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</si>
  <si>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</si>
  <si>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</si>
  <si>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</si>
  <si>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</si>
  <si>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</si>
  <si>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</si>
  <si>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</si>
  <si>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</si>
  <si>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</si>
  <si>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</si>
  <si>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</si>
  <si>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</si>
  <si>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</si>
  <si>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</si>
  <si>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</si>
  <si>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</si>
  <si>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</si>
  <si>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</si>
  <si>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</si>
  <si>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</si>
  <si>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</si>
  <si>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</si>
  <si>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</si>
  <si>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</si>
  <si>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</si>
  <si>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</si>
  <si>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</si>
  <si>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</si>
  <si>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</si>
  <si>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</si>
  <si>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</si>
  <si>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</si>
  <si>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</si>
  <si>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</si>
  <si>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</si>
  <si>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</si>
  <si>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</si>
  <si>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</si>
  <si>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</si>
  <si>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</si>
  <si>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</si>
  <si>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</si>
  <si>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</si>
  <si>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</si>
  <si>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</si>
  <si>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</si>
  <si>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</si>
  <si>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</si>
  <si>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</si>
  <si>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</si>
  <si>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</si>
  <si>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</si>
  <si>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</si>
  <si>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</si>
  <si>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</si>
  <si>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</si>
  <si>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</si>
  <si>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</si>
  <si>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</si>
  <si>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</si>
  <si>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</si>
  <si>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</si>
  <si>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</si>
  <si>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</si>
  <si>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</si>
  <si>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</si>
  <si>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</si>
  <si>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</si>
  <si>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</si>
  <si>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</si>
  <si>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</si>
  <si>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</si>
  <si>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</si>
  <si>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</si>
  <si>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</si>
  <si>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</si>
  <si>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</si>
  <si>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</si>
  <si>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</si>
  <si>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</si>
  <si>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</si>
  <si>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</si>
  <si>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</si>
  <si>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</si>
  <si>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</si>
  <si>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</si>
  <si>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</si>
  <si>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</si>
  <si>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</si>
  <si>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</si>
  <si>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</si>
  <si>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</si>
  <si>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</si>
  <si>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</si>
  <si>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</si>
  <si>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</si>
  <si>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</si>
  <si>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</si>
  <si>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</si>
  <si>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</si>
  <si>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</si>
  <si>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</si>
  <si>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</si>
  <si>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</si>
  <si>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</si>
  <si>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</si>
  <si>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</si>
  <si>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</si>
  <si>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</si>
  <si>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</si>
  <si>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</si>
  <si>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</si>
  <si>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</si>
  <si>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</si>
  <si>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</si>
  <si>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</si>
  <si>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</si>
  <si>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</si>
  <si>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</si>
  <si>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</si>
  <si>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</si>
  <si>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</si>
  <si>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</si>
  <si>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</si>
  <si>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</si>
  <si>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</si>
  <si>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</si>
  <si>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</si>
  <si>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</si>
  <si>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</si>
  <si>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</si>
  <si>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</si>
  <si>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</si>
  <si>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</si>
  <si>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</si>
  <si>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</si>
  <si>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</si>
  <si>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</si>
  <si>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</si>
  <si>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</si>
  <si>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</si>
  <si>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</si>
  <si>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</si>
  <si>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</si>
  <si>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</si>
  <si>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</si>
  <si>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</si>
  <si>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</si>
  <si>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</si>
  <si>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</si>
  <si>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</si>
  <si>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</si>
  <si>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</si>
  <si>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</si>
  <si>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</si>
  <si>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</si>
  <si>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</si>
  <si>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</si>
  <si>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</si>
  <si>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</si>
  <si>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</si>
  <si>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</si>
  <si>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</si>
  <si>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</si>
  <si>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</si>
  <si>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</si>
  <si>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</si>
  <si>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</si>
  <si>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</si>
  <si>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</si>
  <si>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</si>
  <si>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</si>
  <si>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</si>
  <si>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</si>
  <si>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</si>
  <si>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</si>
  <si>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</si>
  <si>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</si>
  <si>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</si>
  <si>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</si>
  <si>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</si>
  <si>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</si>
  <si>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</si>
  <si>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</si>
  <si>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</si>
  <si>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</si>
  <si>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</si>
  <si>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</si>
  <si>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</si>
  <si>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</si>
  <si>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</si>
  <si>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</si>
  <si>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</si>
  <si>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</si>
  <si>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</si>
  <si>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</si>
  <si>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</si>
  <si>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</si>
  <si>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</si>
  <si>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</si>
  <si>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</si>
  <si>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</si>
  <si>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</si>
  <si>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</si>
  <si>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</si>
  <si>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</si>
  <si>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</si>
  <si>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</si>
  <si>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</si>
  <si>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</si>
  <si>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</si>
  <si>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</si>
  <si>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</si>
  <si>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</si>
  <si>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</si>
  <si>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</si>
  <si>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</si>
  <si>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</si>
  <si>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</si>
  <si>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</si>
  <si>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</si>
  <si>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</si>
  <si>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</si>
  <si>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</si>
  <si>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</si>
  <si>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</si>
  <si>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</si>
  <si>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</si>
  <si>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</si>
  <si>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</si>
  <si>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</si>
  <si>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</si>
  <si>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</si>
  <si>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</si>
  <si>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</si>
  <si>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</si>
  <si>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</si>
  <si>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</si>
  <si>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</si>
  <si>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</si>
  <si>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</si>
  <si>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</si>
  <si>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</si>
  <si>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</si>
  <si>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</si>
  <si>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</si>
  <si>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</si>
  <si>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</si>
  <si>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</si>
  <si>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</si>
  <si>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</si>
  <si>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</si>
  <si>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</si>
  <si>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</si>
  <si>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</si>
  <si>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</si>
  <si>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</si>
  <si>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</si>
  <si>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</si>
  <si>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</si>
  <si>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</si>
  <si>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</si>
  <si>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</si>
  <si>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</si>
  <si>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</si>
  <si>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</si>
  <si>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</si>
  <si>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</si>
  <si>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</si>
  <si>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</si>
  <si>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</si>
  <si>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</si>
  <si>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</si>
  <si>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</si>
  <si>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</si>
  <si>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</si>
  <si>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</si>
  <si>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</si>
  <si>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</si>
  <si>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</si>
  <si>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</si>
  <si>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</si>
  <si>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</si>
  <si>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</si>
  <si>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</si>
  <si>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</si>
  <si>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</si>
  <si>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</si>
  <si>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</si>
  <si>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</si>
  <si>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</si>
  <si>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</si>
  <si>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</si>
  <si>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</si>
  <si>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</si>
  <si>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</si>
  <si>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</si>
  <si>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</si>
  <si>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</si>
  <si>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</si>
  <si>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</si>
  <si>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</si>
  <si>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</si>
  <si>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</si>
  <si>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</si>
  <si>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</si>
  <si>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</si>
  <si>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</si>
  <si>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</si>
  <si>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</si>
  <si>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</si>
  <si>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</si>
  <si>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</si>
  <si>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</si>
  <si>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</si>
  <si>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</si>
  <si>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</si>
  <si>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</si>
  <si>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</si>
  <si>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</si>
  <si>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</si>
  <si>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</si>
  <si>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</si>
  <si>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</si>
  <si>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</si>
  <si>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</si>
  <si>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</si>
  <si>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</si>
  <si>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</si>
  <si>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</si>
  <si>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</si>
  <si>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</si>
  <si>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</si>
  <si>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</si>
  <si>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</si>
  <si>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</si>
  <si>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</si>
  <si>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</si>
  <si>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</si>
  <si>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</si>
  <si>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</si>
  <si>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</si>
  <si>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</si>
  <si>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</si>
  <si>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</si>
  <si>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</si>
  <si>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</si>
  <si>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</si>
  <si>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</si>
  <si>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</si>
  <si>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</si>
  <si>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</si>
  <si>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</si>
  <si>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</si>
  <si>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</si>
  <si>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</si>
  <si>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</si>
  <si>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</si>
  <si>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</si>
  <si>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</si>
  <si>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</si>
  <si>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</si>
  <si>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</si>
  <si>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</si>
  <si>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</si>
  <si>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</si>
  <si>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</si>
  <si>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</si>
  <si>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</si>
  <si>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</si>
  <si>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</si>
  <si>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</si>
  <si>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</si>
  <si>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</si>
  <si>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</si>
  <si>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</si>
  <si>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</si>
  <si>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</si>
  <si>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</si>
  <si>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</si>
  <si>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</si>
  <si>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</si>
  <si>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</si>
  <si>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</si>
  <si>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</si>
  <si>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</si>
  <si>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</si>
  <si>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</si>
  <si>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</si>
  <si>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</si>
  <si>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</si>
  <si>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</si>
  <si>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</si>
  <si>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</si>
  <si>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</si>
  <si>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</si>
  <si>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</si>
  <si>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</si>
  <si>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</si>
  <si>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</si>
  <si>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</si>
  <si>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</si>
  <si>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</si>
  <si>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</si>
  <si>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</si>
  <si>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</si>
  <si>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</si>
  <si>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</si>
  <si>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</si>
  <si>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</si>
  <si>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</si>
  <si>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</si>
  <si>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</si>
  <si>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</si>
  <si>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</si>
  <si>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</si>
  <si>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</si>
  <si>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</si>
  <si>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</si>
  <si>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</si>
  <si>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</si>
  <si>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</si>
  <si>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</si>
  <si>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</si>
  <si>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</si>
  <si>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</si>
  <si>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</si>
  <si>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</si>
  <si>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</si>
  <si>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</si>
  <si>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</si>
  <si>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</si>
  <si>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</si>
  <si>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</si>
  <si>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</si>
  <si>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</si>
  <si>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</si>
  <si>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</si>
  <si>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</si>
  <si>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</si>
  <si>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</si>
  <si>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</si>
  <si>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</si>
  <si>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</si>
  <si>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</si>
  <si>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</si>
  <si>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</si>
  <si>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</si>
  <si>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</si>
  <si>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</si>
  <si>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</si>
  <si>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</si>
  <si>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</si>
  <si>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</si>
  <si>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</si>
  <si>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</si>
  <si>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</si>
  <si>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</si>
  <si>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</si>
  <si>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</si>
  <si>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</si>
  <si>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</si>
  <si>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</si>
  <si>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</si>
  <si>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</si>
  <si>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</si>
  <si>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</si>
  <si>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</si>
  <si>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</si>
  <si>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</si>
  <si>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</si>
  <si>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</si>
  <si>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</si>
  <si>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</si>
  <si>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</si>
  <si>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</si>
  <si>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</si>
  <si>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</si>
  <si>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</si>
  <si>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</si>
  <si>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</si>
  <si>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</si>
  <si>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</si>
  <si>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</si>
  <si>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</si>
  <si>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</si>
  <si>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</si>
  <si>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</si>
  <si>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</si>
  <si>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</si>
  <si>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</si>
  <si>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</si>
  <si>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</si>
  <si>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</si>
  <si>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</si>
  <si>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</si>
  <si>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</si>
  <si>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</si>
  <si>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</si>
  <si>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</si>
  <si>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</si>
  <si>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</si>
  <si>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</si>
  <si>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</si>
  <si>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</si>
  <si>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</si>
  <si>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</si>
  <si>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</si>
  <si>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</si>
  <si>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</si>
  <si>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</si>
  <si>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</si>
  <si>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</si>
  <si>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</si>
  <si>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</si>
  <si>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</si>
  <si>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</si>
  <si>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</si>
  <si>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</si>
  <si>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</si>
  <si>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</si>
  <si>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</si>
  <si>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</si>
  <si>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</si>
  <si>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</si>
  <si>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</si>
  <si>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</si>
  <si>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</si>
  <si>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</si>
  <si>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</si>
  <si>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</si>
  <si>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</si>
  <si>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</si>
  <si>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</si>
  <si>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</si>
  <si>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</si>
  <si>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</si>
  <si>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</si>
  <si>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</si>
  <si>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</si>
  <si>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</si>
  <si>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</si>
  <si>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</si>
  <si>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</si>
  <si>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</si>
  <si>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</si>
  <si>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</si>
  <si>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</si>
  <si>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</si>
  <si>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</si>
  <si>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</si>
  <si>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</si>
  <si>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</si>
  <si>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</si>
  <si>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</si>
  <si>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</si>
  <si>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</si>
  <si>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</si>
  <si>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</si>
  <si>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</si>
  <si>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</si>
  <si>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</si>
  <si>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</si>
  <si>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</si>
  <si>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</si>
  <si>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</si>
  <si>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</si>
  <si>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</si>
  <si>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</si>
  <si>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</si>
  <si>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</si>
  <si>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</si>
  <si>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</si>
  <si>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</si>
  <si>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</si>
  <si>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</si>
  <si>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</si>
  <si>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</si>
  <si>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</si>
  <si>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</si>
  <si>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</si>
  <si>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</si>
  <si>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</si>
  <si>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</si>
  <si>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</si>
  <si>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</si>
  <si>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</si>
  <si>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</si>
  <si>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</si>
  <si>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</si>
  <si>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</si>
  <si>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</si>
  <si>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</si>
  <si>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</si>
  <si>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</si>
  <si>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</si>
  <si>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</si>
  <si>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</si>
  <si>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</si>
  <si>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</si>
  <si>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</si>
  <si>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</si>
  <si>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</si>
  <si>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</si>
  <si>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</si>
  <si>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</si>
  <si>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</si>
  <si>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</si>
  <si>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</si>
  <si>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</si>
  <si>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</si>
  <si>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</si>
  <si>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</si>
  <si>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</si>
  <si>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</si>
  <si>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</si>
  <si>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</si>
  <si>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</si>
  <si>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</si>
  <si>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</si>
  <si>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</si>
  <si>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</si>
  <si>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</si>
  <si>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</si>
  <si>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</si>
  <si>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</si>
  <si>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</si>
  <si>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</si>
  <si>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</si>
  <si>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</si>
  <si>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</si>
  <si>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</si>
  <si>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</si>
  <si>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</si>
  <si>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</si>
  <si>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</si>
  <si>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</si>
  <si>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</si>
  <si>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</si>
  <si>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</si>
  <si>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</si>
  <si>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</si>
  <si>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</si>
  <si>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</si>
  <si>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</si>
  <si>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</si>
  <si>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</si>
  <si>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</si>
  <si>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</si>
  <si>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</si>
  <si>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</si>
  <si>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</si>
  <si>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</si>
  <si>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</si>
  <si>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</si>
  <si>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</si>
  <si>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</si>
  <si>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</si>
  <si>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</si>
  <si>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</si>
  <si>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</si>
  <si>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</si>
  <si>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</si>
  <si>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</si>
  <si>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</si>
  <si>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</si>
  <si>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</si>
  <si>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</si>
  <si>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</si>
  <si>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</si>
  <si>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</si>
  <si>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</si>
  <si>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</si>
  <si>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</si>
  <si>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</si>
  <si>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</si>
  <si>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</si>
  <si>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</si>
  <si>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</si>
  <si>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</si>
  <si>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</si>
  <si>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</si>
  <si>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</si>
  <si>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</si>
  <si>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</si>
  <si>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</si>
  <si>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</si>
  <si>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</si>
  <si>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</si>
  <si>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</si>
  <si>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</si>
  <si>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</si>
  <si>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</si>
  <si>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</si>
  <si>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</si>
  <si>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</si>
  <si>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</si>
  <si>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</si>
  <si>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</si>
  <si>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</si>
  <si>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</si>
  <si>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</si>
  <si>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</si>
  <si>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</si>
  <si>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</si>
  <si>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</si>
  <si>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</si>
  <si>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</si>
  <si>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</si>
  <si>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</si>
  <si>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</si>
  <si>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</si>
  <si>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</si>
  <si>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</si>
  <si>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</si>
  <si>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</si>
  <si>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</si>
  <si>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</si>
  <si>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</si>
  <si>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</si>
  <si>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</si>
  <si>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</si>
  <si>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</si>
  <si>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</si>
  <si>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</si>
  <si>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</si>
  <si>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</si>
  <si>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</si>
  <si>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</si>
  <si>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</si>
  <si>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</si>
  <si>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</si>
  <si>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</si>
  <si>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</si>
  <si>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</si>
  <si>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</si>
  <si>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</si>
  <si>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</si>
  <si>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</si>
  <si>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</si>
  <si>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</si>
  <si>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</si>
  <si>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</si>
  <si>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</si>
  <si>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</si>
  <si>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</si>
  <si>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</si>
  <si>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</si>
  <si>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</si>
  <si>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</si>
  <si>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</si>
  <si>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</si>
  <si>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</si>
  <si>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</si>
  <si>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</si>
  <si>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</si>
  <si>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</si>
  <si>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</si>
  <si>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</si>
  <si>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</si>
  <si>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</si>
  <si>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</si>
  <si>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</si>
  <si>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</si>
  <si>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</si>
  <si>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</si>
  <si>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</si>
  <si>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</si>
  <si>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</si>
  <si>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</si>
  <si>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</si>
  <si>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</si>
  <si>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</si>
  <si>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</si>
  <si>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</si>
  <si>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</si>
  <si>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</si>
  <si>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</si>
  <si>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</si>
  <si>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</si>
  <si>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</si>
  <si>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</si>
  <si>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</si>
  <si>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</si>
  <si>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</si>
  <si>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</si>
  <si>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</si>
  <si>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</si>
  <si>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</si>
  <si>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</si>
  <si>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</si>
  <si>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</si>
  <si>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</si>
  <si>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</si>
  <si>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</si>
  <si>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</si>
  <si>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</si>
  <si>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</si>
  <si>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</si>
  <si>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</si>
  <si>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</si>
  <si>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</si>
  <si>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</si>
  <si>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</si>
  <si>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</si>
  <si>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</si>
  <si>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</si>
  <si>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</si>
  <si>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</si>
  <si>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</si>
  <si>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</si>
  <si>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</si>
  <si>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</si>
  <si>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</si>
  <si>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</si>
  <si>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</si>
  <si>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</si>
  <si>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</si>
  <si>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</si>
  <si>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</si>
  <si>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</si>
  <si>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</si>
  <si>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</si>
  <si>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</si>
  <si>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</si>
  <si>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</si>
  <si>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</si>
  <si>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</si>
  <si>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</si>
  <si>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</si>
  <si>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</si>
  <si>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</si>
  <si>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</si>
  <si>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</si>
  <si>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</si>
  <si>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</si>
  <si>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</si>
  <si>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</si>
  <si>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</si>
  <si>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</si>
  <si>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</si>
  <si>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</si>
  <si>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</si>
  <si>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</si>
  <si>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</si>
  <si>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</si>
  <si>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</si>
  <si>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</si>
  <si>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</si>
  <si>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</si>
  <si>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</si>
  <si>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</si>
  <si>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</si>
  <si>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</si>
  <si>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</si>
  <si>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</si>
  <si>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</si>
  <si>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</si>
  <si>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</si>
  <si>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</si>
  <si>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</si>
  <si>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</si>
  <si>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</si>
  <si>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</si>
  <si>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</si>
  <si>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</si>
  <si>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</si>
  <si>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</si>
  <si>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</si>
  <si>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</si>
  <si>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</si>
  <si>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</si>
  <si>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</si>
  <si>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</si>
  <si>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</si>
  <si>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</si>
  <si>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</si>
  <si>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</si>
  <si>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</si>
  <si>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</si>
  <si>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</si>
  <si>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</si>
  <si>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</si>
  <si>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</si>
  <si>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</si>
  <si>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</si>
  <si>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</si>
  <si>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</si>
  <si>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</si>
  <si>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</si>
  <si>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</si>
  <si>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</si>
  <si>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</si>
  <si>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</si>
  <si>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</si>
  <si>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</si>
  <si>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</si>
  <si>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</si>
  <si>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</si>
  <si>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</si>
  <si>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</si>
  <si>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</si>
  <si>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</si>
  <si>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</si>
  <si>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</si>
  <si>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</si>
  <si>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</si>
  <si>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</si>
  <si>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</si>
  <si>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</si>
  <si>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</si>
  <si>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</si>
  <si>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</si>
  <si>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</si>
  <si>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</si>
  <si>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</si>
  <si>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</si>
  <si>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</si>
  <si>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</si>
  <si>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</si>
  <si>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</si>
  <si>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</si>
  <si>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</si>
  <si>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</si>
  <si>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</si>
  <si>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</si>
  <si>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</si>
  <si>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</si>
  <si>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</si>
  <si>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</si>
  <si>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</si>
  <si>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</si>
  <si>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</si>
  <si>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</si>
  <si>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</si>
  <si>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</si>
  <si>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</si>
  <si>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</si>
  <si>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</si>
  <si>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</si>
  <si>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</si>
  <si>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</si>
  <si>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</si>
  <si>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</si>
  <si>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</si>
  <si>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</si>
  <si>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</si>
  <si>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</si>
  <si>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</si>
  <si>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</si>
  <si>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</si>
  <si>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</si>
  <si>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</si>
  <si>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</si>
  <si>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</si>
  <si>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</si>
  <si>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</si>
  <si>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</si>
  <si>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</si>
  <si>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</si>
  <si>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</si>
  <si>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</si>
  <si>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</si>
  <si>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</si>
  <si>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</si>
  <si>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</si>
  <si>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</si>
  <si>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</si>
  <si>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</si>
  <si>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</si>
  <si>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</si>
  <si>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</si>
  <si>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</si>
  <si>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</si>
  <si>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</si>
  <si>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</si>
  <si>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</si>
  <si>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</si>
  <si>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</si>
  <si>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</si>
  <si>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</si>
  <si>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</si>
  <si>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</si>
  <si>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</si>
  <si>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</si>
  <si>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</si>
  <si>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</si>
  <si>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</si>
  <si>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</si>
  <si>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</si>
  <si>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</si>
  <si>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</si>
  <si>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</si>
  <si>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</si>
  <si>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</si>
  <si>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</si>
  <si>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</si>
  <si>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</si>
  <si>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</si>
  <si>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</si>
  <si>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</si>
  <si>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</si>
  <si>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</si>
  <si>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</si>
  <si>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</si>
  <si>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</si>
  <si>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</si>
  <si>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</si>
  <si>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</si>
  <si>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</si>
  <si>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</si>
  <si>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</si>
  <si>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</si>
  <si>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</si>
  <si>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</si>
  <si>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</si>
  <si>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</si>
  <si>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</si>
  <si>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</si>
  <si>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</si>
  <si>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</si>
  <si>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</si>
  <si>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</si>
  <si>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</si>
  <si>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</si>
  <si>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</si>
  <si>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</si>
  <si>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</si>
  <si>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</si>
  <si>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</si>
  <si>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</si>
  <si>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</si>
  <si>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</si>
  <si>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</si>
  <si>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</si>
  <si>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</si>
  <si>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</si>
  <si>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</si>
  <si>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</si>
  <si>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</si>
  <si>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</si>
  <si>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</si>
  <si>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</si>
  <si>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</si>
  <si>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</si>
  <si>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</si>
  <si>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</si>
  <si>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</si>
  <si>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</si>
  <si>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</si>
  <si>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</si>
  <si>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</si>
  <si>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</si>
  <si>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</si>
  <si>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</si>
  <si>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</si>
  <si>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</si>
  <si>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</si>
  <si>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</si>
  <si>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</si>
  <si>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</si>
  <si>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</si>
  <si>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</si>
  <si>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</si>
  <si>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</si>
  <si>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</si>
  <si>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</si>
  <si>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</si>
  <si>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</si>
  <si>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</si>
  <si>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</si>
  <si>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</si>
  <si>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</si>
  <si>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</si>
  <si>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</si>
  <si>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</si>
  <si>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</si>
  <si>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</si>
  <si>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</si>
  <si>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</si>
  <si>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</si>
  <si>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</si>
  <si>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</si>
  <si>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</si>
  <si>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</si>
  <si>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</si>
  <si>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</si>
  <si>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</si>
  <si>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</si>
  <si>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</si>
  <si>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</si>
  <si>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</si>
  <si>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</si>
  <si>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</si>
  <si>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</si>
  <si>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</si>
  <si>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</si>
  <si>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</si>
  <si>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</si>
  <si>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</si>
  <si>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</si>
  <si>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</si>
  <si>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</si>
  <si>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</si>
  <si>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</si>
  <si>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</si>
  <si>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</si>
  <si>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</si>
  <si>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</si>
  <si>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</si>
  <si>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</si>
  <si>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</si>
  <si>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</si>
  <si>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</si>
  <si>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</si>
  <si>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</si>
  <si>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</si>
  <si>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</si>
  <si>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</si>
  <si>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</si>
  <si>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</si>
  <si>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</si>
  <si>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</si>
  <si>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</si>
  <si>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</si>
  <si>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</si>
  <si>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</si>
  <si>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</si>
  <si>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</si>
  <si>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</si>
  <si>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</si>
  <si>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</si>
  <si>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</si>
  <si>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</si>
  <si>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</si>
  <si>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</si>
  <si>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</si>
  <si>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</si>
  <si>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</si>
  <si>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</si>
  <si>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</si>
  <si>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</si>
  <si>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</si>
  <si>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</si>
  <si>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</si>
  <si>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</si>
  <si>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</si>
  <si>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</si>
  <si>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</si>
  <si>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</si>
  <si>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</si>
  <si>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</si>
  <si>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</si>
  <si>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</si>
  <si>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</si>
  <si>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</si>
  <si>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</si>
  <si>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</si>
  <si>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</si>
  <si>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</si>
  <si>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</si>
  <si>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</si>
  <si>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</si>
  <si>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</si>
  <si>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</si>
  <si>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</si>
  <si>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</si>
  <si>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</si>
  <si>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</si>
  <si>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</si>
  <si>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</si>
  <si>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</si>
  <si>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</si>
  <si>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</si>
  <si>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</si>
  <si>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</si>
  <si>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</si>
  <si>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</si>
  <si>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</si>
  <si>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</si>
  <si>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</si>
  <si>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</si>
  <si>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</si>
  <si>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</si>
  <si>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</si>
  <si>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</si>
  <si>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</si>
  <si>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</si>
  <si>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</si>
  <si>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</si>
  <si>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</si>
  <si>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</si>
  <si>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</si>
  <si>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</si>
  <si>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</si>
  <si>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</si>
  <si>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</si>
  <si>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</si>
  <si>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</si>
  <si>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</si>
  <si>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</si>
  <si>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</si>
  <si>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</si>
  <si>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</si>
  <si>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</si>
  <si>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</si>
  <si>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</si>
  <si>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</si>
  <si>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</si>
  <si>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</si>
  <si>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</si>
  <si>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</si>
  <si>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</si>
  <si>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</si>
  <si>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</si>
  <si>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</si>
  <si>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</si>
  <si>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</si>
  <si>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</si>
  <si>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</si>
  <si>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</si>
  <si>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</si>
  <si>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</si>
  <si>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</si>
  <si>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</si>
  <si>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</si>
  <si>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</si>
  <si>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</si>
  <si>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</si>
  <si>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</si>
  <si>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</si>
  <si>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</si>
  <si>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</si>
  <si>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</si>
  <si>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</si>
  <si>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</si>
  <si>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</si>
  <si>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</si>
  <si>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</si>
  <si>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</si>
  <si>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</si>
  <si>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</si>
  <si>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</si>
  <si>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</si>
  <si>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</si>
  <si>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</si>
  <si>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</si>
  <si>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</si>
  <si>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</si>
  <si>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</si>
  <si>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</si>
  <si>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</si>
  <si>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</si>
  <si>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</si>
  <si>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</si>
  <si>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</si>
  <si>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</si>
  <si>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</si>
  <si>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</si>
  <si>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</si>
  <si>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</si>
  <si>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</si>
  <si>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</si>
  <si>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</si>
  <si>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</si>
  <si>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</si>
  <si>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</si>
  <si>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</si>
  <si>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</si>
  <si>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</si>
  <si>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</si>
  <si>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</si>
  <si>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</si>
  <si>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</si>
  <si>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</si>
  <si>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</si>
  <si>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</si>
  <si>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</si>
  <si>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</si>
  <si>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</si>
  <si>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</si>
  <si>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</si>
  <si>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</si>
  <si>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</si>
  <si>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</si>
  <si>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</si>
  <si>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</si>
  <si>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</si>
  <si>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</si>
  <si>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</si>
  <si>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</si>
  <si>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</si>
  <si>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</si>
  <si>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</si>
  <si>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</si>
  <si>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</si>
  <si>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</si>
  <si>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</si>
  <si>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</si>
  <si>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</si>
  <si>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</si>
  <si>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</si>
  <si>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</si>
  <si>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</si>
  <si>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</si>
  <si>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</si>
  <si>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</si>
  <si>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</si>
  <si>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</si>
  <si>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</si>
  <si>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</si>
  <si>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</si>
  <si>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</si>
  <si>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</si>
  <si>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</si>
  <si>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</si>
  <si>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</si>
  <si>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</si>
  <si>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</si>
  <si>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</si>
  <si>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</si>
  <si>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</si>
  <si>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</si>
  <si>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</si>
  <si>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</si>
  <si>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</si>
  <si>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</si>
  <si>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</si>
  <si>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</si>
  <si>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</si>
  <si>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</si>
  <si>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</si>
  <si>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</si>
  <si>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</si>
  <si>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</si>
  <si>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</si>
  <si>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</si>
  <si>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</si>
  <si>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</si>
  <si>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</si>
  <si>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</si>
  <si>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</si>
  <si>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</si>
  <si>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</si>
  <si>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</si>
  <si>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</si>
  <si>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</si>
  <si>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</si>
  <si>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</si>
  <si>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</si>
  <si>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</si>
  <si>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</si>
  <si>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</si>
  <si>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</si>
  <si>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</si>
  <si>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</si>
  <si>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</si>
  <si>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</si>
  <si>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</si>
  <si>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</si>
  <si>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</si>
  <si>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</si>
  <si>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</si>
  <si>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</si>
  <si>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</si>
  <si>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</si>
  <si>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</si>
  <si>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</si>
  <si>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</si>
  <si>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</si>
  <si>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</si>
  <si>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</si>
  <si>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</si>
  <si>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</si>
  <si>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</si>
  <si>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</si>
  <si>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</si>
  <si>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</si>
  <si>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</si>
  <si>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</si>
  <si>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</si>
  <si>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</si>
  <si>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</si>
  <si>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</si>
  <si>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</si>
  <si>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</si>
  <si>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</si>
  <si>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</si>
  <si>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</si>
  <si>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</si>
  <si>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</si>
  <si>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</si>
  <si>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</si>
  <si>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</si>
  <si>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</si>
  <si>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</si>
  <si>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</si>
  <si>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</si>
  <si>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</si>
  <si>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</si>
  <si>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</si>
  <si>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</si>
  <si>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</si>
  <si>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</si>
  <si>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</si>
  <si>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</si>
  <si>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</si>
  <si>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</si>
  <si>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</si>
  <si>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</si>
  <si>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</si>
  <si>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</si>
  <si>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</si>
  <si>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</si>
  <si>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</si>
  <si>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</si>
  <si>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</si>
  <si>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</si>
  <si>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</si>
  <si>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</si>
  <si>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</si>
  <si>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</si>
  <si>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</si>
  <si>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</si>
  <si>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</si>
  <si>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</si>
  <si>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</si>
  <si>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</si>
  <si>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</si>
  <si>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</si>
  <si>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</si>
  <si>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</si>
  <si>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</si>
  <si>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</si>
  <si>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</si>
  <si>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</si>
  <si>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</si>
  <si>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</si>
  <si>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</si>
  <si>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</si>
  <si>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</si>
  <si>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</si>
  <si>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</si>
  <si>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</si>
  <si>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</si>
  <si>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</si>
  <si>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</si>
  <si>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</si>
  <si>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</si>
  <si>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</si>
  <si>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</si>
  <si>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</si>
  <si>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</si>
  <si>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</si>
  <si>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</si>
  <si>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</si>
  <si>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</si>
  <si>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</si>
  <si>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</si>
  <si>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</si>
  <si>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</si>
  <si>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</si>
  <si>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</si>
  <si>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</si>
  <si>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</si>
  <si>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</si>
  <si>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</si>
  <si>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</si>
  <si>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</si>
  <si>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</si>
  <si>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</si>
  <si>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</si>
  <si>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</si>
  <si>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</si>
  <si>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</si>
  <si>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</si>
  <si>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</si>
  <si>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</si>
  <si>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</si>
  <si>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</si>
  <si>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</si>
  <si>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</si>
  <si>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</si>
  <si>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</si>
  <si>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</si>
  <si>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</si>
  <si>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</si>
  <si>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</si>
  <si>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</si>
  <si>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</si>
  <si>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</si>
  <si>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</si>
  <si>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</si>
  <si>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</si>
  <si>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</si>
  <si>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</si>
  <si>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</si>
  <si>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</si>
  <si>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</si>
  <si>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</si>
  <si>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</si>
  <si>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</si>
  <si>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</si>
  <si>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</si>
  <si>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</si>
  <si>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</si>
  <si>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</si>
  <si>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</si>
  <si>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</si>
  <si>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</si>
  <si>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</si>
  <si>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</si>
  <si>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</si>
  <si>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</si>
  <si>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</si>
  <si>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</si>
  <si>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</si>
  <si>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</si>
  <si>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</si>
  <si>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</si>
  <si>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</si>
  <si>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</si>
  <si>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</si>
  <si>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</si>
  <si>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</si>
  <si>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</si>
  <si>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</si>
  <si>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</si>
  <si>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</si>
  <si>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</si>
  <si>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</si>
  <si>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</si>
  <si>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</si>
  <si>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</si>
  <si>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</si>
  <si>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</si>
  <si>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</si>
  <si>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</si>
  <si>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</si>
  <si>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</si>
  <si>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</si>
  <si>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</si>
  <si>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</si>
  <si>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</si>
  <si>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</si>
  <si>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</si>
  <si>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</si>
  <si>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</si>
  <si>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</si>
  <si>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</si>
  <si>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</si>
  <si>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</si>
  <si>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</si>
  <si>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</si>
  <si>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</si>
  <si>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</si>
  <si>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</si>
  <si>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</si>
  <si>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</si>
  <si>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</si>
  <si>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</si>
  <si>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</si>
  <si>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</si>
  <si>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</si>
  <si>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</si>
  <si>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</si>
  <si>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</si>
  <si>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</si>
  <si>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</si>
  <si>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</si>
  <si>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</si>
  <si>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</si>
  <si>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</si>
  <si>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</si>
  <si>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</si>
  <si>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</si>
  <si>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</si>
  <si>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</si>
  <si>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</si>
  <si>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</si>
  <si>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</si>
  <si>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</si>
  <si>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</si>
  <si>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</si>
  <si>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</si>
  <si>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</si>
  <si>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</si>
  <si>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</si>
  <si>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</si>
  <si>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</si>
  <si>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</si>
  <si>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</si>
  <si>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</si>
  <si>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</si>
  <si>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</si>
  <si>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</si>
  <si>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</si>
  <si>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</si>
  <si>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</si>
  <si>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</si>
  <si>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</si>
  <si>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</si>
  <si>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</si>
  <si>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</si>
  <si>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</si>
  <si>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</si>
  <si>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</si>
  <si>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</si>
  <si>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</si>
  <si>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</si>
  <si>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</si>
  <si>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</si>
  <si>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</si>
  <si>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</si>
  <si>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</si>
  <si>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</si>
  <si>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</si>
  <si>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</si>
  <si>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</si>
  <si>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</si>
  <si>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</si>
  <si>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</si>
  <si>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</si>
  <si>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</si>
  <si>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</si>
  <si>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</si>
  <si>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</si>
  <si>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</si>
  <si>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</si>
  <si>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</si>
  <si>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</si>
  <si>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</si>
  <si>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</si>
  <si>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</si>
  <si>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</si>
  <si>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</si>
  <si>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</si>
  <si>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</si>
  <si>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</si>
  <si>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</si>
  <si>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</si>
  <si>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</si>
  <si>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</si>
  <si>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</si>
  <si>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</si>
  <si>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</si>
  <si>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</si>
  <si>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</si>
  <si>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</si>
  <si>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</si>
  <si>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</si>
  <si>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</si>
  <si>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</si>
  <si>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</si>
  <si>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</si>
  <si>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</si>
  <si>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</si>
  <si>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</si>
  <si>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</si>
  <si>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</si>
  <si>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</si>
  <si>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</si>
  <si>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</si>
  <si>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</si>
  <si>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</si>
  <si>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</si>
  <si>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</si>
  <si>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</si>
  <si>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</si>
  <si>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</si>
  <si>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</si>
  <si>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</si>
  <si>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</si>
  <si>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</si>
  <si>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</si>
  <si>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</si>
  <si>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</si>
  <si>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</si>
  <si>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</si>
  <si>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</si>
  <si>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</si>
  <si>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</si>
  <si>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</si>
  <si>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</si>
  <si>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</si>
  <si>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</si>
  <si>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</si>
  <si>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</si>
  <si>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</si>
  <si>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</si>
  <si>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</si>
  <si>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</si>
  <si>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</si>
  <si>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</si>
  <si>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</si>
  <si>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</si>
  <si>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</si>
  <si>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</si>
  <si>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</si>
  <si>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</si>
  <si>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</si>
  <si>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</si>
  <si>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</si>
  <si>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</si>
  <si>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</si>
  <si>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</si>
  <si>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</si>
  <si>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</si>
  <si>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</si>
  <si>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</si>
  <si>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</si>
  <si>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</si>
  <si>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</si>
  <si>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</si>
  <si>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</si>
  <si>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</si>
  <si>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</si>
  <si>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</si>
  <si>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</si>
  <si>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</si>
  <si>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</si>
  <si>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</si>
  <si>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</si>
  <si>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</si>
  <si>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</si>
  <si>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</si>
  <si>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</si>
  <si>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</si>
  <si>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</si>
  <si>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</si>
  <si>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</si>
  <si>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</si>
  <si>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</si>
  <si>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</si>
  <si>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</si>
  <si>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</si>
  <si>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</si>
  <si>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</si>
  <si>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</si>
  <si>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</si>
  <si>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</si>
  <si>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</si>
  <si>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</si>
  <si>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</si>
  <si>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</si>
  <si>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</si>
  <si>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</si>
  <si>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</si>
  <si>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</si>
  <si>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</si>
  <si>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</si>
  <si>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</si>
  <si>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</si>
  <si>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</si>
  <si>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</si>
  <si>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</si>
  <si>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</si>
  <si>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</si>
  <si>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</si>
  <si>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</si>
  <si>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</si>
  <si>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</si>
  <si>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</si>
  <si>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</si>
  <si>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</si>
  <si>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</si>
  <si>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</si>
  <si>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</si>
  <si>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</si>
  <si>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</si>
  <si>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</si>
  <si>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</si>
  <si>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</si>
  <si>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</si>
  <si>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</si>
  <si>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</si>
  <si>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</si>
  <si>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</si>
  <si>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</si>
  <si>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</si>
  <si>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</si>
  <si>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</si>
  <si>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</si>
  <si>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</si>
  <si>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</si>
  <si>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</si>
  <si>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</si>
  <si>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</si>
  <si>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</si>
  <si>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</si>
  <si>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</si>
  <si>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</si>
  <si>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</si>
  <si>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</si>
  <si>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</si>
  <si>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</si>
  <si>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</si>
  <si>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</si>
  <si>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</si>
  <si>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</si>
  <si>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</si>
  <si>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</si>
  <si>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</si>
  <si>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</si>
  <si>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</si>
  <si>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</si>
  <si>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</si>
  <si>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</si>
  <si>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</si>
  <si>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</si>
  <si>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</si>
  <si>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</si>
  <si>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</si>
  <si>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</si>
  <si>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</si>
  <si>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</si>
  <si>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</si>
  <si>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</si>
  <si>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</si>
  <si>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</si>
  <si>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</si>
  <si>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</si>
  <si>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</si>
  <si>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</si>
  <si>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</si>
  <si>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</si>
  <si>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</si>
  <si>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</si>
  <si>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</si>
  <si>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</si>
  <si>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</si>
  <si>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</si>
  <si>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</si>
  <si>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</si>
  <si>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</si>
  <si>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</si>
  <si>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</si>
  <si>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</si>
  <si>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</si>
  <si>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</si>
  <si>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</si>
  <si>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</si>
  <si>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</si>
  <si>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</si>
  <si>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</si>
  <si>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</si>
  <si>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</si>
  <si>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</si>
  <si>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</si>
  <si>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</si>
  <si>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</si>
  <si>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</si>
  <si>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</si>
  <si>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</si>
  <si>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</si>
  <si>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</si>
  <si>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</si>
  <si>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</si>
  <si>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</si>
  <si>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</si>
  <si>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</si>
  <si>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</si>
  <si>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</si>
  <si>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</si>
  <si>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</si>
  <si>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</si>
  <si>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</si>
  <si>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</si>
  <si>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</si>
  <si>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</si>
  <si>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</si>
  <si>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</si>
  <si>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</si>
  <si>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</si>
  <si>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</si>
  <si>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</si>
  <si>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</si>
  <si>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</si>
  <si>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</si>
  <si>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</si>
  <si>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</si>
  <si>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</si>
  <si>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</si>
  <si>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</si>
  <si>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</si>
  <si>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</si>
  <si>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</si>
  <si>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</si>
  <si>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</si>
  <si>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</si>
  <si>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</si>
  <si>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</si>
  <si>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</si>
  <si>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</si>
  <si>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</si>
  <si>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</si>
  <si>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</si>
  <si>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</si>
  <si>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</si>
  <si>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</si>
  <si>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</si>
  <si>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</si>
  <si>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</si>
  <si>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</si>
  <si>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</si>
  <si>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</si>
  <si>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</si>
  <si>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</si>
  <si>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</si>
  <si>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</si>
  <si>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</si>
  <si>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</si>
  <si>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</si>
  <si>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</si>
  <si>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</si>
  <si>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</si>
  <si>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</si>
  <si>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</si>
  <si>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</si>
  <si>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</si>
  <si>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</si>
  <si>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</si>
  <si>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</si>
  <si>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</si>
  <si>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</si>
  <si>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</si>
  <si>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</si>
  <si>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</si>
  <si>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</si>
  <si>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</si>
  <si>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</si>
  <si>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</si>
  <si>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</si>
  <si>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</si>
  <si>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</si>
  <si>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</si>
  <si>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</si>
  <si>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</si>
  <si>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</si>
  <si>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</si>
  <si>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</si>
  <si>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</si>
  <si>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</si>
  <si>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</si>
  <si>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</si>
  <si>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</si>
  <si>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</si>
  <si>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</si>
  <si>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</si>
  <si>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</si>
  <si>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</si>
  <si>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</si>
  <si>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</si>
  <si>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</si>
  <si>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</si>
  <si>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</si>
  <si>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</si>
  <si>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</si>
  <si>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</si>
  <si>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</si>
  <si>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</si>
  <si>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</si>
  <si>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</si>
  <si>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</si>
  <si>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</si>
  <si>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</si>
  <si>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</si>
  <si>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</si>
  <si>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</si>
  <si>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</si>
  <si>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</si>
  <si>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</si>
  <si>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</si>
  <si>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</si>
  <si>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</si>
  <si>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</si>
  <si>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</si>
  <si>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</si>
  <si>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</si>
  <si>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</si>
  <si>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</si>
  <si>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</si>
  <si>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</si>
  <si>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</si>
  <si>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</si>
  <si>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</si>
  <si>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</si>
  <si>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</si>
  <si>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</si>
  <si>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</si>
  <si>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</si>
  <si>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</si>
  <si>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</si>
  <si>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</si>
  <si>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</si>
  <si>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</si>
  <si>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</si>
  <si>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</si>
  <si>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</si>
  <si>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</si>
  <si>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</si>
  <si>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</si>
  <si>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</si>
  <si>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</si>
  <si>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</si>
  <si>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</si>
  <si>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</si>
  <si>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</si>
  <si>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</si>
  <si>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</si>
  <si>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</si>
  <si>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</si>
  <si>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</si>
  <si>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</si>
  <si>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</si>
  <si>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</si>
  <si>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</si>
  <si>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</si>
  <si>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</si>
  <si>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</si>
  <si>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</si>
  <si>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</si>
  <si>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</si>
  <si>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</si>
  <si>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</si>
  <si>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</si>
  <si>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</si>
  <si>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</si>
  <si>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</si>
  <si>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</si>
  <si>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</si>
  <si>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</si>
  <si>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</si>
  <si>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</si>
  <si>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</si>
  <si>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</si>
  <si>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</si>
  <si>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</si>
  <si>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</si>
  <si>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</si>
  <si>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</si>
  <si>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</si>
  <si>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</si>
  <si>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</si>
  <si>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</si>
  <si>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</si>
  <si>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</si>
  <si>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</si>
  <si>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</si>
  <si>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</si>
  <si>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</si>
  <si>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</si>
  <si>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</si>
  <si>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</si>
  <si>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</si>
  <si>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</si>
  <si>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</si>
  <si>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</si>
  <si>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</si>
  <si>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</si>
  <si>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</si>
  <si>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</si>
  <si>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</si>
  <si>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</si>
  <si>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</si>
  <si>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</si>
  <si>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</si>
  <si>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</si>
  <si>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</si>
  <si>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</si>
  <si>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</si>
  <si>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</si>
  <si>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</si>
  <si>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</si>
  <si>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</si>
  <si>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</si>
  <si>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</si>
  <si>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</si>
  <si>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</si>
  <si>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</si>
  <si>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</si>
  <si>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</si>
  <si>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</si>
  <si>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</si>
  <si>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</si>
  <si>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</si>
  <si>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</si>
  <si>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</si>
  <si>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</si>
  <si>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</si>
  <si>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</si>
  <si>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</si>
  <si>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</si>
  <si>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</si>
  <si>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</si>
  <si>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</si>
  <si>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</si>
  <si>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</si>
  <si>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</si>
  <si>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</si>
  <si>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</si>
  <si>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</si>
  <si>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</si>
  <si>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</si>
  <si>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</si>
  <si>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</si>
  <si>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</si>
  <si>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</si>
  <si>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</si>
  <si>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</si>
  <si>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</si>
  <si>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</si>
  <si>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</si>
  <si>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</si>
  <si>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</si>
  <si>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</si>
  <si>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</si>
  <si>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</si>
  <si>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</si>
  <si>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</si>
  <si>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</si>
  <si>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</si>
  <si>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</si>
  <si>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</si>
  <si>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</si>
  <si>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</si>
  <si>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</si>
  <si>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</si>
  <si>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</si>
  <si>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</si>
  <si>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</si>
  <si>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</si>
  <si>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</si>
  <si>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</si>
  <si>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</si>
  <si>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</si>
  <si>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</si>
  <si>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</si>
  <si>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</si>
  <si>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</si>
  <si>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</si>
  <si>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</si>
  <si>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</si>
  <si>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</si>
  <si>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</si>
  <si>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</si>
  <si>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</si>
  <si>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</si>
  <si>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</si>
  <si>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</si>
  <si>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</si>
  <si>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</si>
  <si>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</si>
  <si>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</si>
  <si>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</si>
  <si>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</si>
  <si>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</si>
  <si>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</si>
  <si>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</si>
  <si>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</si>
  <si>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</si>
  <si>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</si>
  <si>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</si>
  <si>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</si>
  <si>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</si>
  <si>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</si>
  <si>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</si>
  <si>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</si>
  <si>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</si>
  <si>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</si>
  <si>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</si>
  <si>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</si>
  <si>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</si>
  <si>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</si>
  <si>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</si>
  <si>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</si>
  <si>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</si>
  <si>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</si>
  <si>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</si>
  <si>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</si>
  <si>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</si>
  <si>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</si>
  <si>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</si>
  <si>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</si>
  <si>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</si>
  <si>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</si>
  <si>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</si>
  <si>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</si>
  <si>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</si>
  <si>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</si>
  <si>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</si>
  <si>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</si>
  <si>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</si>
  <si>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</si>
  <si>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</si>
  <si>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</si>
  <si>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</si>
  <si>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</si>
  <si>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</si>
  <si>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</si>
  <si>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</si>
  <si>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</si>
  <si>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</si>
  <si>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</si>
  <si>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</si>
  <si>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</si>
  <si>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</si>
  <si>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</si>
  <si>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</si>
  <si>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</si>
  <si>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</si>
  <si>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</si>
  <si>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</si>
  <si>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</si>
  <si>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</si>
  <si>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</si>
  <si>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</si>
  <si>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</si>
  <si>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</si>
  <si>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</si>
  <si>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</si>
  <si>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</si>
  <si>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</si>
  <si>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</si>
  <si>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</si>
  <si>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</si>
  <si>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</si>
  <si>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</si>
  <si>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</si>
  <si>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</si>
  <si>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</si>
  <si>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</si>
  <si>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</si>
  <si>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</si>
  <si>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</si>
  <si>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</si>
  <si>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</si>
  <si>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</si>
  <si>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</si>
  <si>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</si>
  <si>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</si>
  <si>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</si>
  <si>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</si>
  <si>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</si>
  <si>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</si>
  <si>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</si>
  <si>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</si>
  <si>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</si>
  <si>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</si>
  <si>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</si>
  <si>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</si>
  <si>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</si>
  <si>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</si>
  <si>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</si>
  <si>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</si>
  <si>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</si>
  <si>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</si>
  <si>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</si>
  <si>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</si>
  <si>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</si>
  <si>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</si>
  <si>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</si>
  <si>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</si>
  <si>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</si>
  <si>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</si>
  <si>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</si>
  <si>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</si>
  <si>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</si>
  <si>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</si>
  <si>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</si>
  <si>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</si>
  <si>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</si>
  <si>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</si>
  <si>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</si>
  <si>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</si>
  <si>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</si>
  <si>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</si>
  <si>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</si>
  <si>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</si>
  <si>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</si>
  <si>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</si>
  <si>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</si>
  <si>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</si>
  <si>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</si>
  <si>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</si>
  <si>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</si>
  <si>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</si>
  <si>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</si>
  <si>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</si>
  <si>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</si>
  <si>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</si>
  <si>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</si>
  <si>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</si>
  <si>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</si>
  <si>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</si>
  <si>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</si>
  <si>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</si>
  <si>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</si>
  <si>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</si>
  <si>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</si>
  <si>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</si>
  <si>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</si>
  <si>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</si>
  <si>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</si>
  <si>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</si>
  <si>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</si>
  <si>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</si>
  <si>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</si>
  <si>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</si>
  <si>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</si>
  <si>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</si>
  <si>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</si>
  <si>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</si>
  <si>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</si>
  <si>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</si>
  <si>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</si>
  <si>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</si>
  <si>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</si>
  <si>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</si>
  <si>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</si>
  <si>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</si>
  <si>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</si>
  <si>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</si>
  <si>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</si>
  <si>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</si>
  <si>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</si>
  <si>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</si>
  <si>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</si>
  <si>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</si>
  <si>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</si>
  <si>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</si>
  <si>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</si>
  <si>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</si>
  <si>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</si>
  <si>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</si>
  <si>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</si>
  <si>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</si>
  <si>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</si>
  <si>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</si>
  <si>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</si>
  <si>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</si>
  <si>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</si>
  <si>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</si>
  <si>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</si>
  <si>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</si>
  <si>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</si>
  <si>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</si>
  <si>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</si>
  <si>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</si>
  <si>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</si>
  <si>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</si>
  <si>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</si>
  <si>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</si>
  <si>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</si>
  <si>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</si>
  <si>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</si>
  <si>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</si>
  <si>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</si>
  <si>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</si>
  <si>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</si>
  <si>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</si>
  <si>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</si>
  <si>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</si>
  <si>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</si>
  <si>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</si>
  <si>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</si>
  <si>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</si>
  <si>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</si>
  <si>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</si>
  <si>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</si>
  <si>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</si>
  <si>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</si>
  <si>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</si>
  <si>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</si>
  <si>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</si>
  <si>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</si>
  <si>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</si>
  <si>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</si>
  <si>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</si>
  <si>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</si>
  <si>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</si>
  <si>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</si>
  <si>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</si>
  <si>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</si>
  <si>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</si>
  <si>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</si>
  <si>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</si>
  <si>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</si>
  <si>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</si>
  <si>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</si>
  <si>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</si>
  <si>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</si>
  <si>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</si>
  <si>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</si>
  <si>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</si>
  <si>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</si>
  <si>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</si>
  <si>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</si>
  <si>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</si>
  <si>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</si>
  <si>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</si>
  <si>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</si>
  <si>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</si>
  <si>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</si>
  <si>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</si>
  <si>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</si>
  <si>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</si>
  <si>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</si>
  <si>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</si>
  <si>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</si>
  <si>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</si>
  <si>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</si>
  <si>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</si>
  <si>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</si>
  <si>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</si>
  <si>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</si>
  <si>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</si>
  <si>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</si>
  <si>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</si>
  <si>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</si>
  <si>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</si>
  <si>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</si>
  <si>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</si>
  <si>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</si>
  <si>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</si>
  <si>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</si>
  <si>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</si>
  <si>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</si>
  <si>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</si>
  <si>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</si>
  <si>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</si>
  <si>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</si>
  <si>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</si>
  <si>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</si>
  <si>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</si>
  <si>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</si>
  <si>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</si>
  <si>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</si>
  <si>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</si>
  <si>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</si>
  <si>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</si>
  <si>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</si>
  <si>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</si>
  <si>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</si>
  <si>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</si>
  <si>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</si>
  <si>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</si>
  <si>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</si>
  <si>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</si>
  <si>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</si>
  <si>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</si>
  <si>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</si>
  <si>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</si>
  <si>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</si>
  <si>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</si>
  <si>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</si>
  <si>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</si>
  <si>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</si>
  <si>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</si>
  <si>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</si>
  <si>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</si>
  <si>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</si>
  <si>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</si>
  <si>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</si>
  <si>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</si>
  <si>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</si>
  <si>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</si>
  <si>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</si>
  <si>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</si>
  <si>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</si>
  <si>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</si>
  <si>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</si>
  <si>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</si>
  <si>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</si>
  <si>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</si>
  <si>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</si>
  <si>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</si>
  <si>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</si>
  <si>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</si>
  <si>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</si>
  <si>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</si>
  <si>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</si>
  <si>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</si>
  <si>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</si>
  <si>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</si>
  <si>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</si>
  <si>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</si>
  <si>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</si>
  <si>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</si>
  <si>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</si>
  <si>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</si>
  <si>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</si>
  <si>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</si>
  <si>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</si>
  <si>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</si>
  <si>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</si>
  <si>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</si>
  <si>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</si>
  <si>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</si>
  <si>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</si>
  <si>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</si>
  <si>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</si>
  <si>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</si>
  <si>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</si>
  <si>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</si>
  <si>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</si>
  <si>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</si>
  <si>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</si>
  <si>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</si>
  <si>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</si>
  <si>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</si>
  <si>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</si>
  <si>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</si>
  <si>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</si>
  <si>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</si>
  <si>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</si>
  <si>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</si>
  <si>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</si>
  <si>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</si>
  <si>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</si>
  <si>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</si>
  <si>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</si>
  <si>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</si>
  <si>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</si>
  <si>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</si>
  <si>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</si>
  <si>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</si>
  <si>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</si>
  <si>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</si>
  <si>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</si>
  <si>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</si>
  <si>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</si>
  <si>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</si>
  <si>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</si>
  <si>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</si>
  <si>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</si>
  <si>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</si>
  <si>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</si>
  <si>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</si>
  <si>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</si>
  <si>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</si>
  <si>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</si>
  <si>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</si>
  <si>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</si>
  <si>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</si>
  <si>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</si>
  <si>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</si>
  <si>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</si>
  <si>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</si>
  <si>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</si>
  <si>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</si>
  <si>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</si>
  <si>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</si>
  <si>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</si>
  <si>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</si>
  <si>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</si>
  <si>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</si>
  <si>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</si>
  <si>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</si>
  <si>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</si>
  <si>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</si>
  <si>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</si>
  <si>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</si>
  <si>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</si>
  <si>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</si>
  <si>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</si>
  <si>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</si>
  <si>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</si>
  <si>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</si>
  <si>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</si>
  <si>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</si>
  <si>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</si>
  <si>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</si>
  <si>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</si>
  <si>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</si>
  <si>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</si>
  <si>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</si>
  <si>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</si>
  <si>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</si>
  <si>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</si>
  <si>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</si>
  <si>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</si>
  <si>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</si>
  <si>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</si>
  <si>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</si>
  <si>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</si>
  <si>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</si>
  <si>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</si>
  <si>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</si>
  <si>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</si>
  <si>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</si>
  <si>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</si>
  <si>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</si>
  <si>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</si>
  <si>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</si>
  <si>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</si>
  <si>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</si>
  <si>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</si>
  <si>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</si>
  <si>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</si>
  <si>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</si>
  <si>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</si>
  <si>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</si>
  <si>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</si>
  <si>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</si>
  <si>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</si>
  <si>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</si>
  <si>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</si>
  <si>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</si>
  <si>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</si>
  <si>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</si>
  <si>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</si>
  <si>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</si>
  <si>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</si>
  <si>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</si>
  <si>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</si>
  <si>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</si>
  <si>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</si>
  <si>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</si>
  <si>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</si>
  <si>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</si>
  <si>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</si>
  <si>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</si>
  <si>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</si>
  <si>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</si>
  <si>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</si>
  <si>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</si>
  <si>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</si>
  <si>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</si>
  <si>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</si>
  <si>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</si>
  <si>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</si>
  <si>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</si>
  <si>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</si>
  <si>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</si>
  <si>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</si>
  <si>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</si>
  <si>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</si>
  <si>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</si>
  <si>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</si>
  <si>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</si>
  <si>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</si>
  <si>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</si>
  <si>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</si>
  <si>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</si>
  <si>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</si>
  <si>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</si>
  <si>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</si>
  <si>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</si>
  <si>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</si>
  <si>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</si>
  <si>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</si>
  <si>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</si>
  <si>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</si>
  <si>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</si>
  <si>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</si>
  <si>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</si>
  <si>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</si>
  <si>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</si>
  <si>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</si>
  <si>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</si>
  <si>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</si>
  <si>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</si>
  <si>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</si>
  <si>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</si>
  <si>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</si>
  <si>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</si>
  <si>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</si>
  <si>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</si>
  <si>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</si>
  <si>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</si>
  <si>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</si>
  <si>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</si>
  <si>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</si>
  <si>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</si>
  <si>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</si>
  <si>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</si>
  <si>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</si>
  <si>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</si>
  <si>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</si>
  <si>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</si>
  <si>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</si>
  <si>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</si>
  <si>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</si>
  <si>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</si>
  <si>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</si>
  <si>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</si>
  <si>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</si>
  <si>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</si>
  <si>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</si>
  <si>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</si>
  <si>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</si>
  <si>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</si>
  <si>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</si>
  <si>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</si>
  <si>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</si>
  <si>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</si>
  <si>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</si>
  <si>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</si>
  <si>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</si>
  <si>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</si>
  <si>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</si>
  <si>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</si>
  <si>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</si>
  <si>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</si>
  <si>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</si>
  <si>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</si>
  <si>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</si>
  <si>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</si>
  <si>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</si>
  <si>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</si>
  <si>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</si>
  <si>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</si>
  <si>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</si>
  <si>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</si>
  <si>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</si>
  <si>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</si>
  <si>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</si>
  <si>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</si>
  <si>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</si>
  <si>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</si>
  <si>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</si>
  <si>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</si>
  <si>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</si>
  <si>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</si>
  <si>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</si>
  <si>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</si>
  <si>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</si>
  <si>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</si>
  <si>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</si>
  <si>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</si>
  <si>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</si>
  <si>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</si>
  <si>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</si>
  <si>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</si>
  <si>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</si>
  <si>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</si>
  <si>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</si>
  <si>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</si>
  <si>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</si>
  <si>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</si>
  <si>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</si>
  <si>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</si>
  <si>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</si>
  <si>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</si>
  <si>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</si>
  <si>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</si>
  <si>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</si>
  <si>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</si>
  <si>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</si>
  <si>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</si>
  <si>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</si>
  <si>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</si>
  <si>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</si>
  <si>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</si>
  <si>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</si>
  <si>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</si>
  <si>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</si>
  <si>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</si>
  <si>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</si>
  <si>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</si>
  <si>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</si>
  <si>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</si>
  <si>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</si>
  <si>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</si>
  <si>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</si>
  <si>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</si>
  <si>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</si>
  <si>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</si>
  <si>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</si>
  <si>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</si>
  <si>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</si>
  <si>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</si>
  <si>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</si>
  <si>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</si>
  <si>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</si>
  <si>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</si>
  <si>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</si>
  <si>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</si>
  <si>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</si>
  <si>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</si>
  <si>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</si>
  <si>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</si>
  <si>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</si>
  <si>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</si>
  <si>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</si>
  <si>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</si>
  <si>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</si>
  <si>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</si>
  <si>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</si>
  <si>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</si>
  <si>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</si>
  <si>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</si>
  <si>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</si>
  <si>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</si>
  <si>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</si>
  <si>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</si>
  <si>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</si>
  <si>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</si>
  <si>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</si>
  <si>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</si>
  <si>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</si>
  <si>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</si>
  <si>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</si>
  <si>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</si>
  <si>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</si>
  <si>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</si>
  <si>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</si>
  <si>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</si>
  <si>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</si>
  <si>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</si>
  <si>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</si>
  <si>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</si>
  <si>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</si>
  <si>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</si>
  <si>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</si>
  <si>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</si>
  <si>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</si>
  <si>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</si>
  <si>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</si>
  <si>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</si>
  <si>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</si>
  <si>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</si>
  <si>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</si>
  <si>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</si>
  <si>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</si>
  <si>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</si>
  <si>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</si>
  <si>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</si>
  <si>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</si>
  <si>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</si>
  <si>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</si>
  <si>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</si>
  <si>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</si>
  <si>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</si>
  <si>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</si>
  <si>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</si>
  <si>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</si>
  <si>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</si>
  <si>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</si>
  <si>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</si>
  <si>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</si>
  <si>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</si>
  <si>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</si>
  <si>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</si>
  <si>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</si>
  <si>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</si>
  <si>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</si>
  <si>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</si>
  <si>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</si>
  <si>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</si>
  <si>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</si>
  <si>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</si>
  <si>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</si>
  <si>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</si>
  <si>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</si>
  <si>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</si>
  <si>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</si>
  <si>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</si>
  <si>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</si>
  <si>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</si>
  <si>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</si>
  <si>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</si>
  <si>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</si>
  <si>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</si>
  <si>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</si>
  <si>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</si>
  <si>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</si>
  <si>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</si>
  <si>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</si>
  <si>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</si>
  <si>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</si>
  <si>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</si>
  <si>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</si>
  <si>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</si>
  <si>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</si>
  <si>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</si>
  <si>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</si>
  <si>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</si>
  <si>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</si>
  <si>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</si>
  <si>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</si>
  <si>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</si>
  <si>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</si>
  <si>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</si>
  <si>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</si>
  <si>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</si>
  <si>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</si>
  <si>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</si>
  <si>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</si>
  <si>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</si>
  <si>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</si>
  <si>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</si>
  <si>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</si>
  <si>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</si>
  <si>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</si>
  <si>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</si>
  <si>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</si>
  <si>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</si>
  <si>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</si>
  <si>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</si>
  <si>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</si>
  <si>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</si>
  <si>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</si>
  <si>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</si>
  <si>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</si>
  <si>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</si>
  <si>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</si>
  <si>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</si>
  <si>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</si>
  <si>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</si>
  <si>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</si>
  <si>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</si>
  <si>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</si>
  <si>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</si>
  <si>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</si>
  <si>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</si>
  <si>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</si>
  <si>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</si>
  <si>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</si>
  <si>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</si>
  <si>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</si>
  <si>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</si>
  <si>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</si>
  <si>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</si>
  <si>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</si>
  <si>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</si>
  <si>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</si>
  <si>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</si>
  <si>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</si>
  <si>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</si>
  <si>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</si>
  <si>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</si>
  <si>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</si>
  <si>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</si>
  <si>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</si>
  <si>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</si>
  <si>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</si>
  <si>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</si>
  <si>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</si>
  <si>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</si>
  <si>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</si>
  <si>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</si>
  <si>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</si>
  <si>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</si>
  <si>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</si>
  <si>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</si>
  <si>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</si>
  <si>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</si>
  <si>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</si>
  <si>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</si>
  <si>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</si>
  <si>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</si>
  <si>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</si>
  <si>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</si>
  <si>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</si>
  <si>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</si>
  <si>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</si>
  <si>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</si>
  <si>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</si>
  <si>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</si>
  <si>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</si>
  <si>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</si>
  <si>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</si>
  <si>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</si>
  <si>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</si>
  <si>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</si>
  <si>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</si>
  <si>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</si>
  <si>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</si>
  <si>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</si>
  <si>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</si>
  <si>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</si>
  <si>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</si>
  <si>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</si>
  <si>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</si>
  <si>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</si>
  <si>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</si>
  <si>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</si>
  <si>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</si>
  <si>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</si>
  <si>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</si>
  <si>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</si>
  <si>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</si>
  <si>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</si>
  <si>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</si>
  <si>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</si>
  <si>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</si>
  <si>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</si>
  <si>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</si>
  <si>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</si>
  <si>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</si>
  <si>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</si>
  <si>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</si>
  <si>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</si>
  <si>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</si>
  <si>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</si>
  <si>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</si>
  <si>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</si>
  <si>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</si>
  <si>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</si>
  <si>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</si>
  <si>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</si>
  <si>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</si>
  <si>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</si>
  <si>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</si>
  <si>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</si>
  <si>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</si>
  <si>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</si>
  <si>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</si>
  <si>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</si>
  <si>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</si>
  <si>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</si>
  <si>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</si>
  <si>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</si>
  <si>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</si>
  <si>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</si>
  <si>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</si>
  <si>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</si>
  <si>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</si>
  <si>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</si>
  <si>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</si>
  <si>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</si>
  <si>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</si>
  <si>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</si>
  <si>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</si>
  <si>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</si>
  <si>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</si>
  <si>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</si>
  <si>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</si>
  <si>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</si>
  <si>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</si>
  <si>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</si>
  <si>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</si>
  <si>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</si>
  <si>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</si>
  <si>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</si>
  <si>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</si>
  <si>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</si>
  <si>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</si>
  <si>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</si>
  <si>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</si>
  <si>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</si>
  <si>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</si>
  <si>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</si>
  <si>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</si>
  <si>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</si>
  <si>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</si>
  <si>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</si>
  <si>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</si>
  <si>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</si>
  <si>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</si>
  <si>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</si>
  <si>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</si>
  <si>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</si>
  <si>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</si>
  <si>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</si>
  <si>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</si>
  <si>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</si>
  <si>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</si>
  <si>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</si>
  <si>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</si>
  <si>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</si>
  <si>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</si>
  <si>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</si>
  <si>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</si>
  <si>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</si>
  <si>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</si>
  <si>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</si>
  <si>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</si>
  <si>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</si>
  <si>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</si>
  <si>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</si>
  <si>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</si>
  <si>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</si>
  <si>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</si>
  <si>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</si>
  <si>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</si>
  <si>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</si>
  <si>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</si>
  <si>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</si>
  <si>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</si>
  <si>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</si>
  <si>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</si>
  <si>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</si>
  <si>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</si>
  <si>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</si>
  <si>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</si>
  <si>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</si>
  <si>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</si>
  <si>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</si>
  <si>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</si>
  <si>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</si>
  <si>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</si>
  <si>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</si>
  <si>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</si>
  <si>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</si>
  <si>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</si>
  <si>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</si>
  <si>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</si>
  <si>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</si>
  <si>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</si>
  <si>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</si>
  <si>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</si>
  <si>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</si>
  <si>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</si>
  <si>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</si>
  <si>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</si>
  <si>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</si>
  <si>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</si>
  <si>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</si>
  <si>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</si>
  <si>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</si>
  <si>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</si>
  <si>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</si>
  <si>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</si>
  <si>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</si>
  <si>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</si>
  <si>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</si>
  <si>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</si>
  <si>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</si>
  <si>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</si>
  <si>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</si>
  <si>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</si>
  <si>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</si>
  <si>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</si>
  <si>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</si>
  <si>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</si>
  <si>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</si>
  <si>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</si>
  <si>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</si>
  <si>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</si>
  <si>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</si>
  <si>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</si>
  <si>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</si>
  <si>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</si>
  <si>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</si>
  <si>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</si>
  <si>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</si>
  <si>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</si>
  <si>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</si>
  <si>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</si>
  <si>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</si>
  <si>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</si>
  <si>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</si>
  <si>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</si>
  <si>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</si>
  <si>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</si>
  <si>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</si>
  <si>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</si>
  <si>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</si>
  <si>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</si>
  <si>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</si>
  <si>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</si>
  <si>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</si>
  <si>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</si>
  <si>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</si>
  <si>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</si>
  <si>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</si>
  <si>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</si>
  <si>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</si>
  <si>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</si>
  <si>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</si>
  <si>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</si>
  <si>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</si>
  <si>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</si>
  <si>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</si>
  <si>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</si>
  <si>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</si>
  <si>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</si>
  <si>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</si>
  <si>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</si>
  <si>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</si>
  <si>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</si>
  <si>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</si>
  <si>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</si>
  <si>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</si>
  <si>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</si>
  <si>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</si>
  <si>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</si>
  <si>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</si>
  <si>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</si>
  <si>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</si>
  <si>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</si>
  <si>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</si>
  <si>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</si>
  <si>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</si>
  <si>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</si>
  <si>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</si>
  <si>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</si>
  <si>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</si>
  <si>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</si>
  <si>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</si>
  <si>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</si>
  <si>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</si>
  <si>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</si>
  <si>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</si>
  <si>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</si>
  <si>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</si>
  <si>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</si>
  <si>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</si>
  <si>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</si>
  <si>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</si>
  <si>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</si>
  <si>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</si>
  <si>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</si>
  <si>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</si>
  <si>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</si>
  <si>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</si>
  <si>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</si>
  <si>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</si>
  <si>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</si>
  <si>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</si>
  <si>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</si>
  <si>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</si>
  <si>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</si>
  <si>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</si>
  <si>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</si>
  <si>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</si>
  <si>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</si>
  <si>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</si>
  <si>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</si>
  <si>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</si>
  <si>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</si>
  <si>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</si>
  <si>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</si>
  <si>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</si>
  <si>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</si>
  <si>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</si>
  <si>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</si>
  <si>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</si>
  <si>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</si>
  <si>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</si>
  <si>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</si>
  <si>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</si>
  <si>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</si>
  <si>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</si>
  <si>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</si>
  <si>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</si>
  <si>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</si>
  <si>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</si>
  <si>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</si>
  <si>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</si>
  <si>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</si>
  <si>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</si>
  <si>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</si>
  <si>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</si>
  <si>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</si>
  <si>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</si>
  <si>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</si>
  <si>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</si>
  <si>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</si>
  <si>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</si>
  <si>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</si>
  <si>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</si>
  <si>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</si>
  <si>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</si>
  <si>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</si>
  <si>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</si>
  <si>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</si>
  <si>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</si>
  <si>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</si>
  <si>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</si>
  <si>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</si>
  <si>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</si>
  <si>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</si>
  <si>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</si>
  <si>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</si>
  <si>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</si>
  <si>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</si>
  <si>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</si>
  <si>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</si>
  <si>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</si>
  <si>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</si>
  <si>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</si>
  <si>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</si>
  <si>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</si>
  <si>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</si>
  <si>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</si>
  <si>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</si>
  <si>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</si>
  <si>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</si>
  <si>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</si>
  <si>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</si>
  <si>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</si>
  <si>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</si>
  <si>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</si>
  <si>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</si>
  <si>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</si>
  <si>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</si>
  <si>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</si>
  <si>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</si>
  <si>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</si>
  <si>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</si>
  <si>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</si>
  <si>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</si>
  <si>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</si>
  <si>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</si>
  <si>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</si>
  <si>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</si>
  <si>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</si>
  <si>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</si>
  <si>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</si>
  <si>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</si>
  <si>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</si>
  <si>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</si>
  <si>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</si>
  <si>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</si>
  <si>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</si>
  <si>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</si>
  <si>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</si>
  <si>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</si>
  <si>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</si>
  <si>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</si>
  <si>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</si>
  <si>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</si>
  <si>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</si>
  <si>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</si>
  <si>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</si>
  <si>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</si>
  <si>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</si>
  <si>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</si>
  <si>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</si>
  <si>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</si>
  <si>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</si>
  <si>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</si>
  <si>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</si>
  <si>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</si>
  <si>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</si>
  <si>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</si>
  <si>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</si>
  <si>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</si>
  <si>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</si>
  <si>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</si>
  <si>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</si>
  <si>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</si>
  <si>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</si>
  <si>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</si>
  <si>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</si>
  <si>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</si>
  <si>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</si>
  <si>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</si>
  <si>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</si>
  <si>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</si>
  <si>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</si>
  <si>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</si>
  <si>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</si>
  <si>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</si>
  <si>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</si>
  <si>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</si>
  <si>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</si>
  <si>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</si>
  <si>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</si>
  <si>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</si>
  <si>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</si>
  <si>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</si>
  <si>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</si>
  <si>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</si>
  <si>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</si>
  <si>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</si>
  <si>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</si>
  <si>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</si>
  <si>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</si>
  <si>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</si>
  <si>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</si>
  <si>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</si>
  <si>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</si>
  <si>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</si>
  <si>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</si>
  <si>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</si>
  <si>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</si>
  <si>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</si>
  <si>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</si>
  <si>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</si>
  <si>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</si>
  <si>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</si>
  <si>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</si>
  <si>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</si>
  <si>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</si>
  <si>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</si>
  <si>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</si>
  <si>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</si>
  <si>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</si>
  <si>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</si>
  <si>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</si>
  <si>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</si>
  <si>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</si>
  <si>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</si>
  <si>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</si>
  <si>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</si>
  <si>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</si>
  <si>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</si>
  <si>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</si>
  <si>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</si>
  <si>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</si>
  <si>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</si>
  <si>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</si>
  <si>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</si>
  <si>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</si>
  <si>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</si>
  <si>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</si>
  <si>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</si>
  <si>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</si>
  <si>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</si>
  <si>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</si>
  <si>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</si>
  <si>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</si>
  <si>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</si>
  <si>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</si>
  <si>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</si>
  <si>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</si>
  <si>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</si>
  <si>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</si>
  <si>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</si>
  <si>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</si>
  <si>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</si>
  <si>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</si>
  <si>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</si>
  <si>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</si>
  <si>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</si>
  <si>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</si>
  <si>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</si>
  <si>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</si>
  <si>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</si>
  <si>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</si>
  <si>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</si>
  <si>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</si>
  <si>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</si>
  <si>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</si>
  <si>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</si>
  <si>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</si>
  <si>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</si>
  <si>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</si>
  <si>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</si>
  <si>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</si>
  <si>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</si>
  <si>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</si>
  <si>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</si>
  <si>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</si>
  <si>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</si>
  <si>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</si>
  <si>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</si>
  <si>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</si>
  <si>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</si>
  <si>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</si>
  <si>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</si>
  <si>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</si>
  <si>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</si>
  <si>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</si>
  <si>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</si>
  <si>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</si>
  <si>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</si>
  <si>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</si>
  <si>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</si>
  <si>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</si>
  <si>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</si>
  <si>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</si>
  <si>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</si>
  <si>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</si>
  <si>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</si>
  <si>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</si>
  <si>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</si>
  <si>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</si>
  <si>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</si>
  <si>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</si>
  <si>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</si>
  <si>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</si>
  <si>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</si>
  <si>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</si>
  <si>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</si>
  <si>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</si>
  <si>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</si>
  <si>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</si>
  <si>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</si>
  <si>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</si>
  <si>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</si>
  <si>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</si>
  <si>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</si>
  <si>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</si>
  <si>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</si>
  <si>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</si>
  <si>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</si>
  <si>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</si>
  <si>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</si>
  <si>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</si>
  <si>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</si>
  <si>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</si>
  <si>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</si>
  <si>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</si>
  <si>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</si>
  <si>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</si>
  <si>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</si>
  <si>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</si>
  <si>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</si>
  <si>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</si>
  <si>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</si>
  <si>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</si>
  <si>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</si>
  <si>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</si>
  <si>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</si>
  <si>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</si>
  <si>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</si>
  <si>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</si>
  <si>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</si>
  <si>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</si>
  <si>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</si>
  <si>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</si>
  <si>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</si>
  <si>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</si>
  <si>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</si>
  <si>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</si>
  <si>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</si>
  <si>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</si>
  <si>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</si>
  <si>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</si>
  <si>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</si>
  <si>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</si>
  <si>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</si>
  <si>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</si>
  <si>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</si>
  <si>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</si>
  <si>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</si>
  <si>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</si>
  <si>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</si>
  <si>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</si>
  <si>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</si>
  <si>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</si>
  <si>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</si>
  <si>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</si>
  <si>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</si>
  <si>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</si>
  <si>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</si>
  <si>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</si>
  <si>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</si>
  <si>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</si>
  <si>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</si>
  <si>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</si>
  <si>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</si>
  <si>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</si>
  <si>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</si>
  <si>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</si>
  <si>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</si>
  <si>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</si>
  <si>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</si>
  <si>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</si>
  <si>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</si>
  <si>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</si>
  <si>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</si>
  <si>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</si>
  <si>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</si>
  <si>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</si>
  <si>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</si>
  <si>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</si>
  <si>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</si>
  <si>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</si>
  <si>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</si>
  <si>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</si>
  <si>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</si>
  <si>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</si>
  <si>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</si>
  <si>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</si>
  <si>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</si>
  <si>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</si>
  <si>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</si>
  <si>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</si>
  <si>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</si>
  <si>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</si>
  <si>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</si>
  <si>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</si>
  <si>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</si>
  <si>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</si>
  <si>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</si>
  <si>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</si>
  <si>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</si>
  <si>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</si>
  <si>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</si>
  <si>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</si>
  <si>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</si>
  <si>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</si>
  <si>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</si>
  <si>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</si>
  <si>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</si>
  <si>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</si>
  <si>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</si>
  <si>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</si>
  <si>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</si>
  <si>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</si>
  <si>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</si>
  <si>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</si>
  <si>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</si>
  <si>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</si>
  <si>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</si>
  <si>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</si>
  <si>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</si>
  <si>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</si>
  <si>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</si>
  <si>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</si>
  <si>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</si>
  <si>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</si>
  <si>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</si>
  <si>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</si>
  <si>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</si>
  <si>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</si>
  <si>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</si>
  <si>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</si>
  <si>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</si>
  <si>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</si>
  <si>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</si>
  <si>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</si>
  <si>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</si>
  <si>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</si>
  <si>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</si>
  <si>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</si>
  <si>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</si>
  <si>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</si>
  <si>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</si>
  <si>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</si>
  <si>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</si>
  <si>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</si>
  <si>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</si>
  <si>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</si>
  <si>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</si>
  <si>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</si>
  <si>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</si>
  <si>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</si>
  <si>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</si>
  <si>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</si>
  <si>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</si>
  <si>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</si>
  <si>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</si>
  <si>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</si>
  <si>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</si>
  <si>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</si>
  <si>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</si>
  <si>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</si>
  <si>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</si>
  <si>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</si>
  <si>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</si>
  <si>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</si>
  <si>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</si>
  <si>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</si>
  <si>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</si>
  <si>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</si>
  <si>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</si>
  <si>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</si>
  <si>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</si>
  <si>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</si>
  <si>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</si>
  <si>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</si>
  <si>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</si>
  <si>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</si>
  <si>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</si>
  <si>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</si>
  <si>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</si>
  <si>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</si>
  <si>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</si>
  <si>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</si>
  <si>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</si>
  <si>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</si>
  <si>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</si>
  <si>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</si>
  <si>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</si>
  <si>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</si>
  <si>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</si>
  <si>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</si>
  <si>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</si>
  <si>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</si>
  <si>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</si>
  <si>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</si>
  <si>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</si>
  <si>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</si>
  <si>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</si>
  <si>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</si>
  <si>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</si>
  <si>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</si>
  <si>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</si>
  <si>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</si>
  <si>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</si>
  <si>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</si>
  <si>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</si>
  <si>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</si>
  <si>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</si>
  <si>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</si>
  <si>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</si>
  <si>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</si>
  <si>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</si>
  <si>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</si>
  <si>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</si>
  <si>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</si>
  <si>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</si>
  <si>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</si>
  <si>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</si>
  <si>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</si>
  <si>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</si>
  <si>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</si>
  <si>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</si>
  <si>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</si>
  <si>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</si>
  <si>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</si>
  <si>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</si>
  <si>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</si>
  <si>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</si>
  <si>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</si>
  <si>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</si>
  <si>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</si>
  <si>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</si>
  <si>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</si>
  <si>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</si>
  <si>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</si>
  <si>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</si>
  <si>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</si>
  <si>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</si>
  <si>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</si>
  <si>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</si>
  <si>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</si>
  <si>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</si>
  <si>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</si>
  <si>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</si>
  <si>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</si>
  <si>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</si>
  <si>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</si>
  <si>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</si>
  <si>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</si>
  <si>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</si>
  <si>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</si>
  <si>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</si>
  <si>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</si>
  <si>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</si>
  <si>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</si>
  <si>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</si>
  <si>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</si>
  <si>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</si>
  <si>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</si>
  <si>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</si>
  <si>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</si>
  <si>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</si>
  <si>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</si>
  <si>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</si>
  <si>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</si>
  <si>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</si>
  <si>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</si>
  <si>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</si>
  <si>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</si>
  <si>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</si>
  <si>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</si>
  <si>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</si>
  <si>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</si>
  <si>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</si>
  <si>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</si>
  <si>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</si>
  <si>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</si>
  <si>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</si>
  <si>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</si>
  <si>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</si>
  <si>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</si>
  <si>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</si>
  <si>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</si>
  <si>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</si>
  <si>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</si>
  <si>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</si>
  <si>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</si>
  <si>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</si>
  <si>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</si>
  <si>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</si>
  <si>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</si>
  <si>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</si>
  <si>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</si>
  <si>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</si>
  <si>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</si>
  <si>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</si>
  <si>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</si>
  <si>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</si>
  <si>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</si>
  <si>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</si>
  <si>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</si>
  <si>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</si>
  <si>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</si>
  <si>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</si>
  <si>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</si>
  <si>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</si>
  <si>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</si>
  <si>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</si>
  <si>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</si>
  <si>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</si>
  <si>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</si>
  <si>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</si>
  <si>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</si>
  <si>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</si>
  <si>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</si>
  <si>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</si>
  <si>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</si>
  <si>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</si>
  <si>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</si>
  <si>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</si>
  <si>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</si>
  <si>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</si>
  <si>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</si>
  <si>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</si>
  <si>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</si>
  <si>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</si>
  <si>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</si>
  <si>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</si>
  <si>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</si>
  <si>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</si>
  <si>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</si>
  <si>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</si>
  <si>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</si>
  <si>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</si>
  <si>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</si>
  <si>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</si>
  <si>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</si>
  <si>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</si>
  <si>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</si>
  <si>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</si>
  <si>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</si>
  <si>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</si>
  <si>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</si>
  <si>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</si>
  <si>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</si>
  <si>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</si>
  <si>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</si>
  <si>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</si>
  <si>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</si>
  <si>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</si>
  <si>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</si>
  <si>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</si>
  <si>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</si>
  <si>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</si>
  <si>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</si>
  <si>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</si>
  <si>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</si>
  <si>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</si>
  <si>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</si>
  <si>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</si>
  <si>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</si>
  <si>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</si>
  <si>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</si>
  <si>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</si>
  <si>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</si>
  <si>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</si>
  <si>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</si>
  <si>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</si>
  <si>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</si>
  <si>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</si>
  <si>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</si>
  <si>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</si>
  <si>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</si>
  <si>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</si>
  <si>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</si>
  <si>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</si>
  <si>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</si>
  <si>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</si>
  <si>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</si>
  <si>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</si>
  <si>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</si>
  <si>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</si>
  <si>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</si>
  <si>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</si>
  <si>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</si>
  <si>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</si>
  <si>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</si>
  <si>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</si>
  <si>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</si>
  <si>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</si>
  <si>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</si>
  <si>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</si>
  <si>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</si>
  <si>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</si>
  <si>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</si>
  <si>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</si>
  <si>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</si>
  <si>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</si>
  <si>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</si>
  <si>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</si>
  <si>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</si>
  <si>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</si>
  <si>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</si>
  <si>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</si>
  <si>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</si>
  <si>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</si>
  <si>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</si>
  <si>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</si>
  <si>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</si>
  <si>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</si>
  <si>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</si>
  <si>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</si>
  <si>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</si>
  <si>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</si>
  <si>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</si>
  <si>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</si>
  <si>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</si>
  <si>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</si>
  <si>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</si>
  <si>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</si>
  <si>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</si>
  <si>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</si>
  <si>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</si>
  <si>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</si>
  <si>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</si>
  <si>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</si>
  <si>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</si>
  <si>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</si>
  <si>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</si>
  <si>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</si>
  <si>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</si>
  <si>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</si>
  <si>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</si>
  <si>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</si>
  <si>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</si>
  <si>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</si>
  <si>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</si>
  <si>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</si>
  <si>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</si>
  <si>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</si>
  <si>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</si>
  <si>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</si>
  <si>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</si>
  <si>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</si>
  <si>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</si>
  <si>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</si>
  <si>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</si>
  <si>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</si>
  <si>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</si>
  <si>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</si>
  <si>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</si>
  <si>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</si>
  <si>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</si>
  <si>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</si>
  <si>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</si>
  <si>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</si>
  <si>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</si>
  <si>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</si>
  <si>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</si>
  <si>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</si>
  <si>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</si>
  <si>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</si>
  <si>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</si>
  <si>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</si>
  <si>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</si>
  <si>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</si>
  <si>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</si>
  <si>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</si>
  <si>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</si>
  <si>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</si>
  <si>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</si>
  <si>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</si>
  <si>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</si>
  <si>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</si>
  <si>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</si>
  <si>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</si>
  <si>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</si>
  <si>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</si>
  <si>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</si>
  <si>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</si>
  <si>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</si>
  <si>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</si>
  <si>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</si>
  <si>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</si>
  <si>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</si>
  <si>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</si>
  <si>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</si>
  <si>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</si>
  <si>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</si>
  <si>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</si>
  <si>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</si>
  <si>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</si>
  <si>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</si>
  <si>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</si>
  <si>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</si>
  <si>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</si>
  <si>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</si>
  <si>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</si>
  <si>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</si>
  <si>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</si>
  <si>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</si>
  <si>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</si>
  <si>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</si>
  <si>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</si>
  <si>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</si>
  <si>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</si>
  <si>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</si>
  <si>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</si>
  <si>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</si>
  <si>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</si>
  <si>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</si>
  <si>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</si>
  <si>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</si>
  <si>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</si>
  <si>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</si>
  <si>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</si>
  <si>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</si>
  <si>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</si>
  <si>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</si>
  <si>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</si>
  <si>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</si>
  <si>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</si>
  <si>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</si>
  <si>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</si>
  <si>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</si>
  <si>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</si>
  <si>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</si>
  <si>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</si>
  <si>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</si>
  <si>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</si>
  <si>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</si>
  <si>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</si>
  <si>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</si>
  <si>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</si>
  <si>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</si>
  <si>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</si>
  <si>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</si>
  <si>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</si>
  <si>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</si>
  <si>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</si>
  <si>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</si>
  <si>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</si>
  <si>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</si>
  <si>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</si>
  <si>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</si>
  <si>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</si>
  <si>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</si>
  <si>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</si>
  <si>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</si>
  <si>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</si>
  <si>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</si>
  <si>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</si>
  <si>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</si>
  <si>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</si>
  <si>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</si>
  <si>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</si>
  <si>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</si>
  <si>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</si>
  <si>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</si>
  <si>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</si>
  <si>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</si>
  <si>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</si>
  <si>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</si>
  <si>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</si>
  <si>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</si>
  <si>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</si>
  <si>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</si>
  <si>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</si>
  <si>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</si>
  <si>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</si>
  <si>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</si>
  <si>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</si>
  <si>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</si>
  <si>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</si>
  <si>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</si>
  <si>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</si>
  <si>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</si>
  <si>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</si>
  <si>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</si>
  <si>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</si>
  <si>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</si>
  <si>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</si>
  <si>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</si>
  <si>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</si>
  <si>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</si>
  <si>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</si>
  <si>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</si>
  <si>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</si>
  <si>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</si>
  <si>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</si>
  <si>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</si>
  <si>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</si>
  <si>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</si>
  <si>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</si>
  <si>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</si>
  <si>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</si>
  <si>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</si>
  <si>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</si>
  <si>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</si>
  <si>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</si>
  <si>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</si>
  <si>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</si>
  <si>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</si>
  <si>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</si>
  <si>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</si>
  <si>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</si>
  <si>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</si>
  <si>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</si>
  <si>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</si>
  <si>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</si>
  <si>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</si>
  <si>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</si>
  <si>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</si>
  <si>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</si>
  <si>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</si>
  <si>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</si>
  <si>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</si>
  <si>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</si>
  <si>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</si>
  <si>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</si>
  <si>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</si>
  <si>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</si>
  <si>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</si>
  <si>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</si>
  <si>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</si>
  <si>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</si>
  <si>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</si>
  <si>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</si>
  <si>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</si>
  <si>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</si>
  <si>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</si>
  <si>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</si>
  <si>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</si>
  <si>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</si>
  <si>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</si>
  <si>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</si>
  <si>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</si>
  <si>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</si>
  <si>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</si>
  <si>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</si>
  <si>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</si>
  <si>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</si>
  <si>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</si>
  <si>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</si>
  <si>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</si>
  <si>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</si>
  <si>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</si>
  <si>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</si>
  <si>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</si>
  <si>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</si>
  <si>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</si>
  <si>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</si>
  <si>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</si>
  <si>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</si>
  <si>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</si>
  <si>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</si>
  <si>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</si>
  <si>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</si>
  <si>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</si>
  <si>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</si>
  <si>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</si>
  <si>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</si>
  <si>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</si>
  <si>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</si>
  <si>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</si>
  <si>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</si>
  <si>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</si>
  <si>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</si>
  <si>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</si>
  <si>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</si>
  <si>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</si>
  <si>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</si>
  <si>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</si>
  <si>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</si>
  <si>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</si>
  <si>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</si>
  <si>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</si>
  <si>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</si>
  <si>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</si>
  <si>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</si>
  <si>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</si>
  <si>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</si>
  <si>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</si>
  <si>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</si>
  <si>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</si>
  <si>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</si>
  <si>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</si>
  <si>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</si>
  <si>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</si>
  <si>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</si>
  <si>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</si>
  <si>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</si>
  <si>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</si>
  <si>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</si>
  <si>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</si>
  <si>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</si>
  <si>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</si>
  <si>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</si>
  <si>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</si>
  <si>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</si>
  <si>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</si>
  <si>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</si>
  <si>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</si>
  <si>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</si>
  <si>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</si>
  <si>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</si>
  <si>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</si>
  <si>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</si>
  <si>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</si>
  <si>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</si>
  <si>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</si>
  <si>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</si>
  <si>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</si>
  <si>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</si>
  <si>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</si>
  <si>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</si>
  <si>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</si>
  <si>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</si>
  <si>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</si>
  <si>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</si>
  <si>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</si>
  <si>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</si>
  <si>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</si>
  <si>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</si>
  <si>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</si>
  <si>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</si>
  <si>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</si>
  <si>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</si>
  <si>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</si>
  <si>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</si>
  <si>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</si>
  <si>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</si>
  <si>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</si>
  <si>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</si>
  <si>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</si>
  <si>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</si>
  <si>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</si>
  <si>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</si>
  <si>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</si>
  <si>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</si>
  <si>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</si>
  <si>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</si>
  <si>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</si>
  <si>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</si>
  <si>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</si>
  <si>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</si>
  <si>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</si>
  <si>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</si>
  <si>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</si>
  <si>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</si>
  <si>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</si>
  <si>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</si>
  <si>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</si>
  <si>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</si>
  <si>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</si>
  <si>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</si>
  <si>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</si>
  <si>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</si>
  <si>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</si>
  <si>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</si>
  <si>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</si>
  <si>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</si>
  <si>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</si>
  <si>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</si>
  <si>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</si>
  <si>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</si>
  <si>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</si>
  <si>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</si>
  <si>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</si>
  <si>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</si>
  <si>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</si>
  <si>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</si>
  <si>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</si>
  <si>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</si>
  <si>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</si>
  <si>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</si>
  <si>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</si>
  <si>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</si>
  <si>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</si>
  <si>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</si>
  <si>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</si>
  <si>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</si>
  <si>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</si>
  <si>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</si>
  <si>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</si>
  <si>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</si>
  <si>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</si>
  <si>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</si>
  <si>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</si>
  <si>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</si>
  <si>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</si>
  <si>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</si>
  <si>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</si>
  <si>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</si>
  <si>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</si>
  <si>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</si>
  <si>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</si>
  <si>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</si>
  <si>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</si>
  <si>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</si>
  <si>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</si>
  <si>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</si>
  <si>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</si>
  <si>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</si>
  <si>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</si>
  <si>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</si>
  <si>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</si>
  <si>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</si>
  <si>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</si>
  <si>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</si>
  <si>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</si>
  <si>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</si>
  <si>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</si>
  <si>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</si>
  <si>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</si>
  <si>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</si>
  <si>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</si>
  <si>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</si>
  <si>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</si>
  <si>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</si>
  <si>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</si>
  <si>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</si>
  <si>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</si>
  <si>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</si>
  <si>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</si>
  <si>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</si>
  <si>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</si>
  <si>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</si>
  <si>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</si>
  <si>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</si>
  <si>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</si>
  <si>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</si>
  <si>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</si>
  <si>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</si>
  <si>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</si>
  <si>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</si>
  <si>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</si>
  <si>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</si>
  <si>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</si>
  <si>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</si>
  <si>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</si>
  <si>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</si>
  <si>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</si>
  <si>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</si>
  <si>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</si>
  <si>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</si>
  <si>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</si>
  <si>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</si>
  <si>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</si>
  <si>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</si>
  <si>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</si>
  <si>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</si>
  <si>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</si>
  <si>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</si>
  <si>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</si>
  <si>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</si>
  <si>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</si>
  <si>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</si>
  <si>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</si>
  <si>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</si>
  <si>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</si>
  <si>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</si>
  <si>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</si>
  <si>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</si>
  <si>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</si>
  <si>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</si>
  <si>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</si>
  <si>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</si>
  <si>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</si>
  <si>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</si>
  <si>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</si>
  <si>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</si>
  <si>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</si>
  <si>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</si>
  <si>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</si>
  <si>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</si>
  <si>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</si>
  <si>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</si>
  <si>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</si>
  <si>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</si>
  <si>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</si>
  <si>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</si>
  <si>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</si>
  <si>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</si>
  <si>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</si>
  <si>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</si>
  <si>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</si>
  <si>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</si>
  <si>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</si>
  <si>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</si>
  <si>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</si>
  <si>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</si>
  <si>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</si>
  <si>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</si>
  <si>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</si>
  <si>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</si>
  <si>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</si>
  <si>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</si>
  <si>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</si>
  <si>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</si>
  <si>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</si>
  <si>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</si>
  <si>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</si>
  <si>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</si>
  <si>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</si>
  <si>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</si>
  <si>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</si>
  <si>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</si>
  <si>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</si>
  <si>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</si>
  <si>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</si>
  <si>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</si>
  <si>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</si>
  <si>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</si>
  <si>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</si>
  <si>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</si>
  <si>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</si>
  <si>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</si>
  <si>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</si>
  <si>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</si>
  <si>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</si>
  <si>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</si>
  <si>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</si>
  <si>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</si>
  <si>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</si>
  <si>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</si>
  <si>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</si>
  <si>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</si>
  <si>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</si>
  <si>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</si>
  <si>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</si>
  <si>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</si>
  <si>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</si>
  <si>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</si>
  <si>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</si>
  <si>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</si>
  <si>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</si>
  <si>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</si>
  <si>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</si>
  <si>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</si>
  <si>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</si>
  <si>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</si>
  <si>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</si>
  <si>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</si>
  <si>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</si>
  <si>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</si>
  <si>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</si>
  <si>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</si>
  <si>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</si>
  <si>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</si>
  <si>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</si>
  <si>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</si>
  <si>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</si>
  <si>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</si>
  <si>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</si>
  <si>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</si>
  <si>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</si>
  <si>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</si>
  <si>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</si>
  <si>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</si>
  <si>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</si>
  <si>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</si>
  <si>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</si>
  <si>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</si>
  <si>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</si>
  <si>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</si>
  <si>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</si>
  <si>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</si>
  <si>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</si>
  <si>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</si>
  <si>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</si>
  <si>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</si>
  <si>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</si>
  <si>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</si>
  <si>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</si>
  <si>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</si>
  <si>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</si>
  <si>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</si>
  <si>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</si>
  <si>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</si>
  <si>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</si>
  <si>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</si>
  <si>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</si>
  <si>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</si>
  <si>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</si>
  <si>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</si>
  <si>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</si>
  <si>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</si>
  <si>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</si>
  <si>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</si>
  <si>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</si>
  <si>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</si>
  <si>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</si>
  <si>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</si>
  <si>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</si>
  <si>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</si>
  <si>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</si>
  <si>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</si>
  <si>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</si>
  <si>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</si>
  <si>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</si>
  <si>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</si>
  <si>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</si>
  <si>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</si>
  <si>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</si>
  <si>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</si>
  <si>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</si>
  <si>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</si>
  <si>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</si>
  <si>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</si>
  <si>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</si>
  <si>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</si>
  <si>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</si>
  <si>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</si>
  <si>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</si>
  <si>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</si>
  <si>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</si>
  <si>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</si>
  <si>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</si>
  <si>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</si>
  <si>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</si>
  <si>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</si>
  <si>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</si>
  <si>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</si>
  <si>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</si>
  <si>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</si>
  <si>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</si>
  <si>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</si>
  <si>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</si>
  <si>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</si>
  <si>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</si>
  <si>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</si>
  <si>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</si>
  <si>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</si>
  <si>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</si>
  <si>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</si>
  <si>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</si>
  <si>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</si>
  <si>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</si>
  <si>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</si>
  <si>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</si>
  <si>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</si>
  <si>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</si>
  <si>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</si>
  <si>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</si>
  <si>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</si>
  <si>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</si>
  <si>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</si>
  <si>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</si>
  <si>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</si>
  <si>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</si>
  <si>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</si>
  <si>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</si>
  <si>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</si>
  <si>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</si>
  <si>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</si>
  <si>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</si>
  <si>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</si>
  <si>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</si>
  <si>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</si>
  <si>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</si>
  <si>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</si>
  <si>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</si>
  <si>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</si>
  <si>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</si>
  <si>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</si>
  <si>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</si>
  <si>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</si>
  <si>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</si>
  <si>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</si>
  <si>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</si>
  <si>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</si>
  <si>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</si>
  <si>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</si>
  <si>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</si>
  <si>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</si>
  <si>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</si>
  <si>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</si>
  <si>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</si>
  <si>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</si>
  <si>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</si>
  <si>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</si>
  <si>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</si>
  <si>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</si>
  <si>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</si>
  <si>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</si>
  <si>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</si>
  <si>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</si>
  <si>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</si>
  <si>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</si>
  <si>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</si>
  <si>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</si>
  <si>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</si>
  <si>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</si>
  <si>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</si>
  <si>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</si>
  <si>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</si>
  <si>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</si>
  <si>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</si>
  <si>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</si>
  <si>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</si>
  <si>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</si>
  <si>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</si>
  <si>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</si>
  <si>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</si>
  <si>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</si>
  <si>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</si>
  <si>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</si>
  <si>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</si>
  <si>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</si>
  <si>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</si>
  <si>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</si>
  <si>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</si>
  <si>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</si>
  <si>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</si>
  <si>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</si>
  <si>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</si>
  <si>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</si>
  <si>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</si>
  <si>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</si>
  <si>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</si>
  <si>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</si>
  <si>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</si>
  <si>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</si>
  <si>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</si>
  <si>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</si>
  <si>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</si>
  <si>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</si>
  <si>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</si>
  <si>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</si>
  <si>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</si>
  <si>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</si>
  <si>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</si>
  <si>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</si>
  <si>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</si>
  <si>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</si>
  <si>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</si>
  <si>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</si>
  <si>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</si>
  <si>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</si>
  <si>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</si>
  <si>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</si>
  <si>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</si>
  <si>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</si>
  <si>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</si>
  <si>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</si>
  <si>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</si>
  <si>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</si>
  <si>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</si>
  <si>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</si>
  <si>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</si>
  <si>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</si>
  <si>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</si>
  <si>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</si>
  <si>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</si>
  <si>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</si>
  <si>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</si>
  <si>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</si>
  <si>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</si>
  <si>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</si>
  <si>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</si>
  <si>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</si>
  <si>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</si>
  <si>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</si>
  <si>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</si>
  <si>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</si>
  <si>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</si>
  <si>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</si>
  <si>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</si>
  <si>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</si>
  <si>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</si>
  <si>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</si>
  <si>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</si>
  <si>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</si>
  <si>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</si>
  <si>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</si>
  <si>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</si>
  <si>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</si>
  <si>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</si>
  <si>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</si>
  <si>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</si>
  <si>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</si>
  <si>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</si>
  <si>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</si>
  <si>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</si>
  <si>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</si>
  <si>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</si>
  <si>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</si>
  <si>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</si>
  <si>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</si>
  <si>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</si>
  <si>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</si>
  <si>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</si>
  <si>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</si>
  <si>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</si>
  <si>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</si>
  <si>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</si>
  <si>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</si>
  <si>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</si>
  <si>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</si>
  <si>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</si>
  <si>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</si>
  <si>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</si>
  <si>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</si>
  <si>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</si>
  <si>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</si>
  <si>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</si>
  <si>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</si>
  <si>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</si>
  <si>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</si>
  <si>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</si>
  <si>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</si>
  <si>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</si>
  <si>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</si>
  <si>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</si>
  <si>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</si>
  <si>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</si>
  <si>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</si>
  <si>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</si>
  <si>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</si>
  <si>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</si>
  <si>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</si>
  <si>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</si>
  <si>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</si>
  <si>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</si>
  <si>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</si>
  <si>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</si>
  <si>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</si>
  <si>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</si>
  <si>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</si>
  <si>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</si>
  <si>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</si>
  <si>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</si>
  <si>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</si>
  <si>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</si>
  <si>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</si>
  <si>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</si>
  <si>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</si>
  <si>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</si>
  <si>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</si>
  <si>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</si>
  <si>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</si>
  <si>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</si>
  <si>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</si>
  <si>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</si>
  <si>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</si>
  <si>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</si>
  <si>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</si>
  <si>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</si>
  <si>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</si>
  <si>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</si>
  <si>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</si>
  <si>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</si>
  <si>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</si>
  <si>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</si>
  <si>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</si>
  <si>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</si>
  <si>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</si>
  <si>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</si>
  <si>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</si>
  <si>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</si>
  <si>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</si>
  <si>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</si>
  <si>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</si>
  <si>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</si>
  <si>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</si>
  <si>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</si>
  <si>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</si>
  <si>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</si>
  <si>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</si>
  <si>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</si>
  <si>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</si>
  <si>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</si>
  <si>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</si>
  <si>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</si>
  <si>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</si>
  <si>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</si>
  <si>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</si>
  <si>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</si>
  <si>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</si>
  <si>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</si>
  <si>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</si>
  <si>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</si>
  <si>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</si>
  <si>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</si>
  <si>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</si>
  <si>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</si>
  <si>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</si>
  <si>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</si>
  <si>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</si>
  <si>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</si>
  <si>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</si>
  <si>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</si>
  <si>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</si>
  <si>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</si>
  <si>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</si>
  <si>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</si>
  <si>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</si>
  <si>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</si>
  <si>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</si>
  <si>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</si>
  <si>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</si>
  <si>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</si>
  <si>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</si>
  <si>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</si>
  <si>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</si>
  <si>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</si>
  <si>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</si>
  <si>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</si>
  <si>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</si>
  <si>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</si>
  <si>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</si>
  <si>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</si>
  <si>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</si>
  <si>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</si>
  <si>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</si>
  <si>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</si>
  <si>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</si>
  <si>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</si>
  <si>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</si>
  <si>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</si>
  <si>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</si>
  <si>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</si>
  <si>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</si>
  <si>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</si>
  <si>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</si>
  <si>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</si>
  <si>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</si>
  <si>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</si>
  <si>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</si>
  <si>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</si>
  <si>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</si>
  <si>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</si>
  <si>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</si>
  <si>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</si>
  <si>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</si>
  <si>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</si>
  <si>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</si>
  <si>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</si>
  <si>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</si>
  <si>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</si>
  <si>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</si>
  <si>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</si>
  <si>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</si>
  <si>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</si>
  <si>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</si>
  <si>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</si>
  <si>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</si>
  <si>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</si>
  <si>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</si>
  <si>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</si>
  <si>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</si>
  <si>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</si>
  <si>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</si>
  <si>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</si>
  <si>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</si>
  <si>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</si>
  <si>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</si>
  <si>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</si>
  <si>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</si>
  <si>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</si>
  <si>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</si>
  <si>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</si>
  <si>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</si>
  <si>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</si>
  <si>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</si>
  <si>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</si>
  <si>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</si>
  <si>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</si>
  <si>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</si>
  <si>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</si>
  <si>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</si>
  <si>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</si>
  <si>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</si>
  <si>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</si>
  <si>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</si>
  <si>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</si>
  <si>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</si>
  <si>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</si>
  <si>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</si>
  <si>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</si>
  <si>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</si>
  <si>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</si>
  <si>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</si>
  <si>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</si>
  <si>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</si>
  <si>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</si>
  <si>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</si>
  <si>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</si>
  <si>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</si>
  <si>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</si>
  <si>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</si>
  <si>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</si>
  <si>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</si>
  <si>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</si>
  <si>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</si>
  <si>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</si>
  <si>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</si>
  <si>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</si>
  <si>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</si>
  <si>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</si>
  <si>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</si>
  <si>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</si>
  <si>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</si>
  <si>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</si>
  <si>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</si>
  <si>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</si>
  <si>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</si>
  <si>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</si>
  <si>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</si>
  <si>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</si>
  <si>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</si>
  <si>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</si>
  <si>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</si>
  <si>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</si>
  <si>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</si>
  <si>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</si>
  <si>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</si>
  <si>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</si>
  <si>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</si>
  <si>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</si>
  <si>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</si>
  <si>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</si>
  <si>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</si>
  <si>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</si>
  <si>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</si>
  <si>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</si>
  <si>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</si>
  <si>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</si>
  <si>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</si>
  <si>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</si>
  <si>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</si>
  <si>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</si>
  <si>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</si>
  <si>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</si>
  <si>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</si>
  <si>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</si>
  <si>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</si>
  <si>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</si>
  <si>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</si>
  <si>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</si>
  <si>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</si>
  <si>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</si>
  <si>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</si>
  <si>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</si>
  <si>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</si>
  <si>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</si>
  <si>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</si>
  <si>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</si>
  <si>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</si>
  <si>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</si>
  <si>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</si>
  <si>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</si>
  <si>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</si>
  <si>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</si>
  <si>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</si>
  <si>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</si>
  <si>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</si>
  <si>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</si>
  <si>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</si>
  <si>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</si>
  <si>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</si>
  <si>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</si>
  <si>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</si>
  <si>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</si>
  <si>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</si>
  <si>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</si>
  <si>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</si>
  <si>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</si>
  <si>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</si>
  <si>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</si>
  <si>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</si>
  <si>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</si>
  <si>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</si>
  <si>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</si>
  <si>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</si>
  <si>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</si>
  <si>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</si>
  <si>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</si>
  <si>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</si>
  <si>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</si>
  <si>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</si>
  <si>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</si>
  <si>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</si>
  <si>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</si>
  <si>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</si>
  <si>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</si>
  <si>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</si>
  <si>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</si>
  <si>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</si>
  <si>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</si>
  <si>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</si>
  <si>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</si>
  <si>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</si>
  <si>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</si>
  <si>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</si>
  <si>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</si>
  <si>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</si>
  <si>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</si>
  <si>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</si>
  <si>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</si>
  <si>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</si>
  <si>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</si>
  <si>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</si>
  <si>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</si>
  <si>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</si>
  <si>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</si>
  <si>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</si>
  <si>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</si>
  <si>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</si>
  <si>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</si>
  <si>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</si>
  <si>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</si>
  <si>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</si>
  <si>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</si>
  <si>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</si>
  <si>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</si>
  <si>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</si>
  <si>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</si>
  <si>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</si>
  <si>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</si>
  <si>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</si>
  <si>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</si>
  <si>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</si>
  <si>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</si>
  <si>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</si>
  <si>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</si>
  <si>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</si>
  <si>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</si>
  <si>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</si>
  <si>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</si>
  <si>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</si>
  <si>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</si>
  <si>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</si>
  <si>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</si>
  <si>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</si>
  <si>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</si>
  <si>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</si>
  <si>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</si>
  <si>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</si>
  <si>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</si>
  <si>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</si>
  <si>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</si>
  <si>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</si>
  <si>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</si>
  <si>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</si>
  <si>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</si>
  <si>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</si>
  <si>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</si>
  <si>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</si>
  <si>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</si>
  <si>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</si>
  <si>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</si>
  <si>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</si>
  <si>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</si>
  <si>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</si>
  <si>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</si>
  <si>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</si>
  <si>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</si>
  <si>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</si>
  <si>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</si>
  <si>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</si>
  <si>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</si>
  <si>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</si>
  <si>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</si>
  <si>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</si>
  <si>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</si>
  <si>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</si>
  <si>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</si>
  <si>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</si>
  <si>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</si>
  <si>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</si>
  <si>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</si>
  <si>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</si>
  <si>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</si>
  <si>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</si>
  <si>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</si>
  <si>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</si>
  <si>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</si>
  <si>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</si>
  <si>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</si>
  <si>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</si>
  <si>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</si>
  <si>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</si>
  <si>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</si>
  <si>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</si>
  <si>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</si>
  <si>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</si>
  <si>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</si>
  <si>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</si>
  <si>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</si>
  <si>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</si>
  <si>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</si>
  <si>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</si>
  <si>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</si>
  <si>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</si>
  <si>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</si>
  <si>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</si>
  <si>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</si>
  <si>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</si>
  <si>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</si>
  <si>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</si>
  <si>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</si>
  <si>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</si>
  <si>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</si>
  <si>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</si>
  <si>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</si>
  <si>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</si>
  <si>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</si>
  <si>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</si>
  <si>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</si>
  <si>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</si>
  <si>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</si>
  <si>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</si>
  <si>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</si>
  <si>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</si>
  <si>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</si>
  <si>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</si>
  <si>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</si>
  <si>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</si>
  <si>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</si>
  <si>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</si>
  <si>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</si>
  <si>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</si>
  <si>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</si>
  <si>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</si>
  <si>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</si>
  <si>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</si>
  <si>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</si>
  <si>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</si>
  <si>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</si>
  <si>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</si>
  <si>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</si>
  <si>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</si>
  <si>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</si>
  <si>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</si>
  <si>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</si>
  <si>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</si>
  <si>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</si>
  <si>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</si>
  <si>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</si>
  <si>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</si>
  <si>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</si>
  <si>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</si>
  <si>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</si>
  <si>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</si>
  <si>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</si>
  <si>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</si>
  <si>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</si>
  <si>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</si>
  <si>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</si>
  <si>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</si>
  <si>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</si>
  <si>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</si>
  <si>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</si>
  <si>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</si>
  <si>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</si>
  <si>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</si>
  <si>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</si>
  <si>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</si>
  <si>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</si>
  <si>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</si>
  <si>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</si>
  <si>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</si>
  <si>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</si>
  <si>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</si>
  <si>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</si>
  <si>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</si>
  <si>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</si>
  <si>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</si>
  <si>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</si>
  <si>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</si>
  <si>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</si>
  <si>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</si>
  <si>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</si>
  <si>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</si>
  <si>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</si>
  <si>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</si>
  <si>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</si>
  <si>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</si>
  <si>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</si>
  <si>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</si>
  <si>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</si>
  <si>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</si>
  <si>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</si>
  <si>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</si>
  <si>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</si>
  <si>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</si>
  <si>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</si>
  <si>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</si>
  <si>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</si>
  <si>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</si>
  <si>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</si>
  <si>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</si>
  <si>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</si>
  <si>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</si>
  <si>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</si>
  <si>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</si>
  <si>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</si>
  <si>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</si>
  <si>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</si>
  <si>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</si>
  <si>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</si>
  <si>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</si>
  <si>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</si>
  <si>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</si>
  <si>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</si>
  <si>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</si>
  <si>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</si>
  <si>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</si>
  <si>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</si>
  <si>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</si>
  <si>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</si>
  <si>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</si>
  <si>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</si>
  <si>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</si>
  <si>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</si>
  <si>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</si>
  <si>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</si>
  <si>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</si>
  <si>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</si>
  <si>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</si>
  <si>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</si>
  <si>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</si>
  <si>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</si>
  <si>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</si>
  <si>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</si>
  <si>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</si>
  <si>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</si>
  <si>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</si>
  <si>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</si>
  <si>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</si>
  <si>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</si>
  <si>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</si>
  <si>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</si>
  <si>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</si>
  <si>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</si>
  <si>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</si>
  <si>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</si>
  <si>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</si>
  <si>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</si>
  <si>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</si>
  <si>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</si>
  <si>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</si>
  <si>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</si>
  <si>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</si>
  <si>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</si>
  <si>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</si>
  <si>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</si>
  <si>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</si>
  <si>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</si>
  <si>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</si>
  <si>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</si>
  <si>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</si>
  <si>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</si>
  <si>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</si>
  <si>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</si>
  <si>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</si>
  <si>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</si>
  <si>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</si>
  <si>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</si>
  <si>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</si>
  <si>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</si>
  <si>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</si>
  <si>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</si>
  <si>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</si>
  <si>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</si>
  <si>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</si>
  <si>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</si>
  <si>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</si>
  <si>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</si>
  <si>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</si>
  <si>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</si>
  <si>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</si>
  <si>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</si>
  <si>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</si>
  <si>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</si>
  <si>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</si>
  <si>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</si>
  <si>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</si>
  <si>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</si>
  <si>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</si>
  <si>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</si>
  <si>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</si>
  <si>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</si>
  <si>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</si>
  <si>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</si>
  <si>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</si>
  <si>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</si>
  <si>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</si>
  <si>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</si>
  <si>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</si>
  <si>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</si>
  <si>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</si>
  <si>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</si>
  <si>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</si>
  <si>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</si>
  <si>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</si>
  <si>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</si>
  <si>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</si>
  <si>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</si>
  <si>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</si>
  <si>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</si>
  <si>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</si>
  <si>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</si>
  <si>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</si>
  <si>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</si>
  <si>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</si>
  <si>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</si>
  <si>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</si>
  <si>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</si>
  <si>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</si>
  <si>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</si>
  <si>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</si>
  <si>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</si>
  <si>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</si>
  <si>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</si>
  <si>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</si>
  <si>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</si>
  <si>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</si>
  <si>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</si>
  <si>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</si>
  <si>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</si>
  <si>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</si>
  <si>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</si>
  <si>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</si>
  <si>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</si>
  <si>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</si>
  <si>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</si>
  <si>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</si>
  <si>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</si>
  <si>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</si>
  <si>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</si>
  <si>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</si>
  <si>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</si>
  <si>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</si>
  <si>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</si>
  <si>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</si>
  <si>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</si>
  <si>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</si>
  <si>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</si>
  <si>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</si>
  <si>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</si>
  <si>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</si>
  <si>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</si>
  <si>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</si>
  <si>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</si>
  <si>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</si>
  <si>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</si>
  <si>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</si>
  <si>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</si>
  <si>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</si>
  <si>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</si>
  <si>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</si>
  <si>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</si>
  <si>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</si>
  <si>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</si>
  <si>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</si>
  <si>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</si>
  <si>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</si>
  <si>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</si>
  <si>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</si>
  <si>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</si>
  <si>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</si>
  <si>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</si>
  <si>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</si>
  <si>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</si>
  <si>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</si>
  <si>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</si>
  <si>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</si>
  <si>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</si>
  <si>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</si>
  <si>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</si>
  <si>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</si>
  <si>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</si>
  <si>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</si>
  <si>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</si>
  <si>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</si>
  <si>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</si>
  <si>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</si>
  <si>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</si>
  <si>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</si>
  <si>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</si>
  <si>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</si>
  <si>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</si>
  <si>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</si>
  <si>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</si>
  <si>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</si>
  <si>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</si>
  <si>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</si>
  <si>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</si>
  <si>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</si>
  <si>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</si>
  <si>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</si>
  <si>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</si>
  <si>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</si>
  <si>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</si>
  <si>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</si>
  <si>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</si>
  <si>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</si>
  <si>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</si>
  <si>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</si>
  <si>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</si>
  <si>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</si>
  <si>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</si>
  <si>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</si>
  <si>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</si>
  <si>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</si>
  <si>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</si>
  <si>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</si>
  <si>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</si>
  <si>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</si>
  <si>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</si>
  <si>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</si>
  <si>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</si>
  <si>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</si>
  <si>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</si>
  <si>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</si>
  <si>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</si>
  <si>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</si>
  <si>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</si>
  <si>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</si>
  <si>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</si>
  <si>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</si>
  <si>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</si>
  <si>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</si>
  <si>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</si>
  <si>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</si>
  <si>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</si>
  <si>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</si>
  <si>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</si>
  <si>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</si>
  <si>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</si>
  <si>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</si>
  <si>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</si>
  <si>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</si>
  <si>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</si>
  <si>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</si>
  <si>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</si>
  <si>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</si>
  <si>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</si>
  <si>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</si>
  <si>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</si>
  <si>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</si>
  <si>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</si>
  <si>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</si>
  <si>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</si>
  <si>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</si>
  <si>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</si>
  <si>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</si>
  <si>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</si>
  <si>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</si>
  <si>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</si>
  <si>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</si>
  <si>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</si>
  <si>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</si>
  <si>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</si>
  <si>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</si>
  <si>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</si>
  <si>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</si>
  <si>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</si>
  <si>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</si>
  <si>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</si>
  <si>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</si>
  <si>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</si>
  <si>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</si>
  <si>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</si>
  <si>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</si>
  <si>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</si>
  <si>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</si>
  <si>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</si>
  <si>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</si>
  <si>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</si>
  <si>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</si>
  <si>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</si>
  <si>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</si>
  <si>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</si>
  <si>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</si>
  <si>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</si>
  <si>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</si>
  <si>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</si>
  <si>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</si>
  <si>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</si>
  <si>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</si>
  <si>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</si>
  <si>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</si>
  <si>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</si>
  <si>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</si>
  <si>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</si>
  <si>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</si>
  <si>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</si>
  <si>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</si>
  <si>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</si>
  <si>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</si>
  <si>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</si>
  <si>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</si>
  <si>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</si>
  <si>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</si>
  <si>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</si>
  <si>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</si>
  <si>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</si>
  <si>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</si>
  <si>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</si>
  <si>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</si>
  <si>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</si>
  <si>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</si>
  <si>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</si>
  <si>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</si>
  <si>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</si>
  <si>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</si>
  <si>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</si>
  <si>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</si>
  <si>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</si>
  <si>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</si>
  <si>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</si>
  <si>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</si>
  <si>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</si>
  <si>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</si>
  <si>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</si>
  <si>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</si>
  <si>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</si>
  <si>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</si>
  <si>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</si>
  <si>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</si>
  <si>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</si>
  <si>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</si>
  <si>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</si>
  <si>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</si>
  <si>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</si>
  <si>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</si>
  <si>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</si>
  <si>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</si>
  <si>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</si>
  <si>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</si>
  <si>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</si>
  <si>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</si>
  <si>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</si>
  <si>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</si>
  <si>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</si>
  <si>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</si>
  <si>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</si>
  <si>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</si>
  <si>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</si>
  <si>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</si>
  <si>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</si>
  <si>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</si>
  <si>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</si>
  <si>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</si>
  <si>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</si>
  <si>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</si>
  <si>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</si>
  <si>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</si>
  <si>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</si>
  <si>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</si>
  <si>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</si>
  <si>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</si>
  <si>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</si>
  <si>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</si>
  <si>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</si>
  <si>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</si>
  <si>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</si>
  <si>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</si>
  <si>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</si>
  <si>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</si>
  <si>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</si>
  <si>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</si>
  <si>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</si>
  <si>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</si>
  <si>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</si>
  <si>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</si>
  <si>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</si>
  <si>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</si>
  <si>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</si>
  <si>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</si>
  <si>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</si>
  <si>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</si>
  <si>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</si>
  <si>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</si>
  <si>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</si>
  <si>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</si>
  <si>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</si>
  <si>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</si>
  <si>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</si>
  <si>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</si>
  <si>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</si>
  <si>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</si>
  <si>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</si>
  <si>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</si>
  <si>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</si>
  <si>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</si>
  <si>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</si>
  <si>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</si>
  <si>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</si>
  <si>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</si>
  <si>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</si>
  <si>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</si>
  <si>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</si>
  <si>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</si>
  <si>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</si>
  <si>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</si>
  <si>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</si>
  <si>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</si>
  <si>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</si>
  <si>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</si>
  <si>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</si>
  <si>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</si>
  <si>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</si>
  <si>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</si>
  <si>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</si>
  <si>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</si>
  <si>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</si>
  <si>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</si>
  <si>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</si>
  <si>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</si>
  <si>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</si>
  <si>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</si>
  <si>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</si>
  <si>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</si>
  <si>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</si>
  <si>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</si>
  <si>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</si>
  <si>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</si>
  <si>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</si>
  <si>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</si>
  <si>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</si>
  <si>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</si>
  <si>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</si>
  <si>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</si>
  <si>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</si>
  <si>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</si>
  <si>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</si>
  <si>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</si>
  <si>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</si>
  <si>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</si>
  <si>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</si>
  <si>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</si>
  <si>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</si>
  <si>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</si>
  <si>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</si>
  <si>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</si>
  <si>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</si>
  <si>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</si>
  <si>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</si>
  <si>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</si>
  <si>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</si>
  <si>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</si>
  <si>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</si>
  <si>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</si>
  <si>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</si>
  <si>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</si>
  <si>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</si>
  <si>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</si>
  <si>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</si>
  <si>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</si>
  <si>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</si>
  <si>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</si>
  <si>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</si>
  <si>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</si>
  <si>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</si>
  <si>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</si>
  <si>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</si>
  <si>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</si>
  <si>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</si>
  <si>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</si>
  <si>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</si>
  <si>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</si>
  <si>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</si>
  <si>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</si>
  <si>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</si>
  <si>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</si>
  <si>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</si>
  <si>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</si>
  <si>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</si>
  <si>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</si>
  <si>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</si>
  <si>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</si>
  <si>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</si>
  <si>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</si>
  <si>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</si>
  <si>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</si>
  <si>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</si>
  <si>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</si>
  <si>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</si>
  <si>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</si>
  <si>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</si>
  <si>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</si>
  <si>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</si>
  <si>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</si>
  <si>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</si>
  <si>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</si>
  <si>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</si>
  <si>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</si>
  <si>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</si>
  <si>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</si>
  <si>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</si>
  <si>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</si>
  <si>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</si>
  <si>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</si>
  <si>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</si>
  <si>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</si>
  <si>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</si>
  <si>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</si>
  <si>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</si>
  <si>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</si>
  <si>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</si>
  <si>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</si>
  <si>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</si>
  <si>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</si>
  <si>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</si>
  <si>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</si>
  <si>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</si>
  <si>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</si>
  <si>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</si>
  <si>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</si>
  <si>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</si>
  <si>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</si>
  <si>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</si>
  <si>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</si>
  <si>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</si>
  <si>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</si>
  <si>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</si>
  <si>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</si>
  <si>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</si>
  <si>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</si>
  <si>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</si>
  <si>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</si>
  <si>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</si>
  <si>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</si>
  <si>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</si>
  <si>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</si>
  <si>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</si>
  <si>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</si>
  <si>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</si>
  <si>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</si>
  <si>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</si>
  <si>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</si>
  <si>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</si>
  <si>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</si>
  <si>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</si>
  <si>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</si>
  <si>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</si>
  <si>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</si>
  <si>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</si>
  <si>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</si>
  <si>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</si>
  <si>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</si>
  <si>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</si>
  <si>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</si>
  <si>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</si>
  <si>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</si>
  <si>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</si>
  <si>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</si>
  <si>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</si>
  <si>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</si>
  <si>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</si>
  <si>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</si>
  <si>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</si>
  <si>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</si>
  <si>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</si>
  <si>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</si>
  <si>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</si>
  <si>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</si>
  <si>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</si>
  <si>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</si>
  <si>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</si>
  <si>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</si>
  <si>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</si>
  <si>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</si>
  <si>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</si>
  <si>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</si>
  <si>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</si>
  <si>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</si>
  <si>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</si>
  <si>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</si>
  <si>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</si>
  <si>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</si>
  <si>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</si>
  <si>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</si>
  <si>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</si>
  <si>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</si>
  <si>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</si>
  <si>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</si>
  <si>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</si>
  <si>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</si>
  <si>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</si>
  <si>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</si>
  <si>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</si>
  <si>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</si>
  <si>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</si>
  <si>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</si>
  <si>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</si>
  <si>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</si>
  <si>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</si>
  <si>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</si>
  <si>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</si>
  <si>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</si>
  <si>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</si>
  <si>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</si>
  <si>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</si>
  <si>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</si>
  <si>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</si>
  <si>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</si>
  <si>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</si>
  <si>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</si>
  <si>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</si>
  <si>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</si>
  <si>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</si>
  <si>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</si>
  <si>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</si>
  <si>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</si>
  <si>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</si>
  <si>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</si>
  <si>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</si>
  <si>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</si>
  <si>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</si>
  <si>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</si>
  <si>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</si>
  <si>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</si>
  <si>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</si>
  <si>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</si>
  <si>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</si>
  <si>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</si>
  <si>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</si>
  <si>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</si>
  <si>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</si>
  <si>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</si>
  <si>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</si>
  <si>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</si>
  <si>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</si>
  <si>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</si>
  <si>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</si>
  <si>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</si>
  <si>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</si>
  <si>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</si>
  <si>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</si>
  <si>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</si>
  <si>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</si>
  <si>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</si>
  <si>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</si>
  <si>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</si>
  <si>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</si>
  <si>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</si>
  <si>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</si>
  <si>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</si>
  <si>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</si>
  <si>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</si>
  <si>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</si>
  <si>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</si>
  <si>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</si>
  <si>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</si>
  <si>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</si>
  <si>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</si>
  <si>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</si>
  <si>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</si>
  <si>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</si>
  <si>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</si>
  <si>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</si>
  <si>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</si>
  <si>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</si>
  <si>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</si>
  <si>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</si>
  <si>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</si>
  <si>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</si>
  <si>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</si>
  <si>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</si>
  <si>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</si>
  <si>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</si>
  <si>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</si>
  <si>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</si>
  <si>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</si>
  <si>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</si>
  <si>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</si>
  <si>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</si>
  <si>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</si>
  <si>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</si>
  <si>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</si>
  <si>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</si>
  <si>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</si>
  <si>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</si>
  <si>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</si>
  <si>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</si>
  <si>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</si>
  <si>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</si>
  <si>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</si>
  <si>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</si>
  <si>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</si>
  <si>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</si>
  <si>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</si>
  <si>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</si>
  <si>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</si>
  <si>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</si>
  <si>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</si>
  <si>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</si>
  <si>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</si>
  <si>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</si>
  <si>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</si>
  <si>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</si>
  <si>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</si>
  <si>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</si>
  <si>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</si>
  <si>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</si>
  <si>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</si>
  <si>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</si>
  <si>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</si>
  <si>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</si>
  <si>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</si>
  <si>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</si>
  <si>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</si>
  <si>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</si>
  <si>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</si>
  <si>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</si>
  <si>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</si>
  <si>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</si>
  <si>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</si>
  <si>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</si>
  <si>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</si>
  <si>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</si>
  <si>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</si>
  <si>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</si>
  <si>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</si>
  <si>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</si>
  <si>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</si>
  <si>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</si>
  <si>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</si>
  <si>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</si>
  <si>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</si>
  <si>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</si>
  <si>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</si>
  <si>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</si>
  <si>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</si>
  <si>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</si>
  <si>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</si>
  <si>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</si>
  <si>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</si>
  <si>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</si>
  <si>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</si>
  <si>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</si>
  <si>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</si>
  <si>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</si>
  <si>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</si>
  <si>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</si>
  <si>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</si>
  <si>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</si>
  <si>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</si>
  <si>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</si>
  <si>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</si>
  <si>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</si>
  <si>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</si>
  <si>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</si>
  <si>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</si>
  <si>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</si>
  <si>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</si>
  <si>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</si>
  <si>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</si>
  <si>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</si>
  <si>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</si>
  <si>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</si>
  <si>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</si>
  <si>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</si>
  <si>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</si>
  <si>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</si>
  <si>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</si>
  <si>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</si>
  <si>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</si>
  <si>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</si>
  <si>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</si>
  <si>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</si>
  <si>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</si>
  <si>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</si>
  <si>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</si>
  <si>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</si>
  <si>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</si>
  <si>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</si>
  <si>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</si>
  <si>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</si>
  <si>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</si>
  <si>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</si>
  <si>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</si>
  <si>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</si>
  <si>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</si>
  <si>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</si>
  <si>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</si>
  <si>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</si>
  <si>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</si>
  <si>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</si>
  <si>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</si>
  <si>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</si>
  <si>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</si>
  <si>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</si>
  <si>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</si>
  <si>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</si>
  <si>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</si>
  <si>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</si>
  <si>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</si>
  <si>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</si>
  <si>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</si>
  <si>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</si>
  <si>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</si>
  <si>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</si>
  <si>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</si>
  <si>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</si>
  <si>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</si>
  <si>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</si>
  <si>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</si>
  <si>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</si>
  <si>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</si>
  <si>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</si>
  <si>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</si>
  <si>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</si>
  <si>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</si>
  <si>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</si>
  <si>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</si>
  <si>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</si>
  <si>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</si>
  <si>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</si>
  <si>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</si>
  <si>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</si>
  <si>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</si>
  <si>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</si>
  <si>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</si>
  <si>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</si>
  <si>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</si>
  <si>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</si>
  <si>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</si>
  <si>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</si>
  <si>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</si>
  <si>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</si>
  <si>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</si>
  <si>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</si>
  <si>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</si>
  <si>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</si>
  <si>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</si>
  <si>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</si>
  <si>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</si>
  <si>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</si>
  <si>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</si>
  <si>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</si>
  <si>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</si>
  <si>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</si>
  <si>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</si>
  <si>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</si>
  <si>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</si>
  <si>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</si>
  <si>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</si>
  <si>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</si>
  <si>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</si>
  <si>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</si>
  <si>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</si>
  <si>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</si>
  <si>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</si>
  <si>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</si>
  <si>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</si>
  <si>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</si>
  <si>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</si>
  <si>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</si>
  <si>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</si>
  <si>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</si>
  <si>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</si>
  <si>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</si>
  <si>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</si>
  <si>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</si>
  <si>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</si>
  <si>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</si>
  <si>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</si>
  <si>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</si>
  <si>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</si>
  <si>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</si>
  <si>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</si>
  <si>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</si>
  <si>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</si>
  <si>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</si>
  <si>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</si>
  <si>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</si>
  <si>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</si>
  <si>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</si>
  <si>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</si>
  <si>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</si>
  <si>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</si>
  <si>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</si>
  <si>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</si>
  <si>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</si>
  <si>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</si>
  <si>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</si>
  <si>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</si>
  <si>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</si>
  <si>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</si>
  <si>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</si>
  <si>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</si>
  <si>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</si>
  <si>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</si>
  <si>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</si>
  <si>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</si>
  <si>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</si>
  <si>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</si>
  <si>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</si>
  <si>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</si>
  <si>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</si>
  <si>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</si>
  <si>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</si>
  <si>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</si>
  <si>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</si>
  <si>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</si>
  <si>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</si>
  <si>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</si>
  <si>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</si>
  <si>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</si>
  <si>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</si>
  <si>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</si>
  <si>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</si>
  <si>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</si>
  <si>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</si>
  <si>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</si>
  <si>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</si>
  <si>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</si>
  <si>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</si>
  <si>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</si>
  <si>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</si>
  <si>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</si>
  <si>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</si>
  <si>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</si>
  <si>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</si>
  <si>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</si>
  <si>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</si>
  <si>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</si>
  <si>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</si>
  <si>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</si>
  <si>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</si>
  <si>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</si>
  <si>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</si>
  <si>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</si>
  <si>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</si>
  <si>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</si>
  <si>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</si>
  <si>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</si>
  <si>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</si>
  <si>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</si>
  <si>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</si>
  <si>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</si>
  <si>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</si>
  <si>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</si>
  <si>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</si>
  <si>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</si>
  <si>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</si>
  <si>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</si>
  <si>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</si>
  <si>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</si>
  <si>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</si>
  <si>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</si>
  <si>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</si>
  <si>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</si>
  <si>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</si>
  <si>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</si>
  <si>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</si>
  <si>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</si>
  <si>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</si>
  <si>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</si>
  <si>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</si>
  <si>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</si>
  <si>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</si>
  <si>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</si>
  <si>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</si>
  <si>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</si>
  <si>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</si>
  <si>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</si>
  <si>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</si>
  <si>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</si>
  <si>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</si>
  <si>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</si>
  <si>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</si>
  <si>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</si>
  <si>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</si>
  <si>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</si>
  <si>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</si>
  <si>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</si>
  <si>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</si>
  <si>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</si>
  <si>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</si>
  <si>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</si>
  <si>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</si>
  <si>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</si>
  <si>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</si>
  <si>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</si>
  <si>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</si>
  <si>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</si>
  <si>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</si>
  <si>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</si>
  <si>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</si>
  <si>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</si>
  <si>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</si>
  <si>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</si>
  <si>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</si>
  <si>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</si>
  <si>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</si>
  <si>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</si>
  <si>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</si>
  <si>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</si>
  <si>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</si>
  <si>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</si>
  <si>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</si>
  <si>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</si>
  <si>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</si>
  <si>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</si>
  <si>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</si>
  <si>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</si>
  <si>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</si>
  <si>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</si>
  <si>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</si>
  <si>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</si>
  <si>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</si>
  <si>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</si>
  <si>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</si>
  <si>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</si>
  <si>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</si>
  <si>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</si>
  <si>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</si>
  <si>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</si>
  <si>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</si>
  <si>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</si>
  <si>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</si>
  <si>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</si>
  <si>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</si>
  <si>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</si>
  <si>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</si>
  <si>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</si>
  <si>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</si>
  <si>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</si>
  <si>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</si>
  <si>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</si>
  <si>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</si>
  <si>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</si>
  <si>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</si>
  <si>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</si>
  <si>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</si>
  <si>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</si>
  <si>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</si>
  <si>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</si>
  <si>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</si>
  <si>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</si>
  <si>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</si>
  <si>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</si>
  <si>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</si>
  <si>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</si>
  <si>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</si>
  <si>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</si>
  <si>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</si>
  <si>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</si>
  <si>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</si>
  <si>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</si>
  <si>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</si>
  <si>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</si>
  <si>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</si>
  <si>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</si>
  <si>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</si>
  <si>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</si>
  <si>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</si>
  <si>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</si>
  <si>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</si>
  <si>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</si>
  <si>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</si>
  <si>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</si>
  <si>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</si>
  <si>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</si>
  <si>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</si>
  <si>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</si>
  <si>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</si>
  <si>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</si>
  <si>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</si>
  <si>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</si>
  <si>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</si>
  <si>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</si>
  <si>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</si>
  <si>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</si>
  <si>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</si>
  <si>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</si>
  <si>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</si>
  <si>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</si>
  <si>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</si>
  <si>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</si>
  <si>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</si>
  <si>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</si>
  <si>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</si>
  <si>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</si>
  <si>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</si>
  <si>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</si>
  <si>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</si>
  <si>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</si>
  <si>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</si>
  <si>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</si>
  <si>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</si>
  <si>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</si>
  <si>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</si>
  <si>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</si>
  <si>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</si>
  <si>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</si>
  <si>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</si>
  <si>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</si>
  <si>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</si>
  <si>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</si>
  <si>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</si>
  <si>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</si>
  <si>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</si>
  <si>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</si>
  <si>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</si>
  <si>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</si>
  <si>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</si>
  <si>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</si>
  <si>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</si>
  <si>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</si>
  <si>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</si>
  <si>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</si>
  <si>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</si>
  <si>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</si>
  <si>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</si>
  <si>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</si>
  <si>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</si>
  <si>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</si>
  <si>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</si>
  <si>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</si>
  <si>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</si>
  <si>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</si>
  <si>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</si>
  <si>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</si>
  <si>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</si>
  <si>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</si>
  <si>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</si>
  <si>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</si>
  <si>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</si>
  <si>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</si>
  <si>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</si>
  <si>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</si>
  <si>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</si>
  <si>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</si>
  <si>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</si>
  <si>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</si>
  <si>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</si>
  <si>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</si>
  <si>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</si>
  <si>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</si>
  <si>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</si>
  <si>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</si>
  <si>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</si>
  <si>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</si>
  <si>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</si>
  <si>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</si>
  <si>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</si>
  <si>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</si>
  <si>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</si>
  <si>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</si>
  <si>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</si>
  <si>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</si>
  <si>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</si>
  <si>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</si>
  <si>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</si>
  <si>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</si>
  <si>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</si>
  <si>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</si>
  <si>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</si>
  <si>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</si>
  <si>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</si>
  <si>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</si>
  <si>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</si>
  <si>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</si>
  <si>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</si>
  <si>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</si>
  <si>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</si>
  <si>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</si>
  <si>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</si>
  <si>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</si>
  <si>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</si>
  <si>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</si>
  <si>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</si>
  <si>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</si>
  <si>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</si>
  <si>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</si>
  <si>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</si>
  <si>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</si>
  <si>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</si>
  <si>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</si>
  <si>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</si>
  <si>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</si>
  <si>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</si>
  <si>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</si>
  <si>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</si>
  <si>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</si>
  <si>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</si>
  <si>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</si>
  <si>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</si>
  <si>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</si>
  <si>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</si>
  <si>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</si>
  <si>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</si>
  <si>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</si>
  <si>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</si>
  <si>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</si>
  <si>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</si>
  <si>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</si>
  <si>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</si>
  <si>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</si>
  <si>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</si>
  <si>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</si>
  <si>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</si>
  <si>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</si>
  <si>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</si>
  <si>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</si>
  <si>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</si>
  <si>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</si>
  <si>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</si>
  <si>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</si>
  <si>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</si>
  <si>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</si>
  <si>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</si>
  <si>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</si>
  <si>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</si>
  <si>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</si>
  <si>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</si>
  <si>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</si>
  <si>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</si>
  <si>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</si>
  <si>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</si>
  <si>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</si>
  <si>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</si>
  <si>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</si>
  <si>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</si>
  <si>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</si>
  <si>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</si>
  <si>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</si>
  <si>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</si>
  <si>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</si>
  <si>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</si>
  <si>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</si>
  <si>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</si>
  <si>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</si>
  <si>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</si>
  <si>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</si>
  <si>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</si>
  <si>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</si>
  <si>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</si>
  <si>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</si>
  <si>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</si>
  <si>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</si>
  <si>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</si>
  <si>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</si>
  <si>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</si>
  <si>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</si>
  <si>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</si>
  <si>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</si>
  <si>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</si>
  <si>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</si>
  <si>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</si>
  <si>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</si>
  <si>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</si>
  <si>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</si>
  <si>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</si>
  <si>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</si>
  <si>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</si>
  <si>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</si>
  <si>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</si>
  <si>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</si>
  <si>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</si>
  <si>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</si>
  <si>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</si>
  <si>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</si>
  <si>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</si>
  <si>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</si>
  <si>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</si>
  <si>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</si>
  <si>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</si>
  <si>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</si>
  <si>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</si>
  <si>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</si>
  <si>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</si>
  <si>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</si>
  <si>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</si>
  <si>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</si>
  <si>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</si>
  <si>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</si>
  <si>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</si>
  <si>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</si>
  <si>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</si>
  <si>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</si>
  <si>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</si>
  <si>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</si>
  <si>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</si>
  <si>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</si>
  <si>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</si>
  <si>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</si>
  <si>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</si>
  <si>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</si>
  <si>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</si>
  <si>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</si>
  <si>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</si>
  <si>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</si>
  <si>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</si>
  <si>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</si>
  <si>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</si>
  <si>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</si>
  <si>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</si>
  <si>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</si>
  <si>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</si>
  <si>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</si>
  <si>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</si>
  <si>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</si>
  <si>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</si>
  <si>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</si>
  <si>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</si>
  <si>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</si>
  <si>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</si>
  <si>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</si>
  <si>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</si>
  <si>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</si>
  <si>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</si>
  <si>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</si>
  <si>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</si>
  <si>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</si>
  <si>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</si>
  <si>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</si>
  <si>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</si>
  <si>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</si>
  <si>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</si>
  <si>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</si>
  <si>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</si>
  <si>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</si>
  <si>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</si>
  <si>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</si>
  <si>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</si>
  <si>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</si>
  <si>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</si>
  <si>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</si>
  <si>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</si>
  <si>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</si>
  <si>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</si>
  <si>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</si>
  <si>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</si>
  <si>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</si>
  <si>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</si>
  <si>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</si>
  <si>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</si>
  <si>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</si>
  <si>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</si>
  <si>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</si>
  <si>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</si>
  <si>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</si>
  <si>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</si>
  <si>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</si>
  <si>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</si>
  <si>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</si>
  <si>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</si>
  <si>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</si>
  <si>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</si>
  <si>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</si>
  <si>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</si>
  <si>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</si>
  <si>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</si>
  <si>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</si>
  <si>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</si>
  <si>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</si>
  <si>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</si>
  <si>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</si>
  <si>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</si>
  <si>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</si>
  <si>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</si>
  <si>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</si>
  <si>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</si>
  <si>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</si>
  <si>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</si>
  <si>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</si>
  <si>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</si>
  <si>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</si>
  <si>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</si>
  <si>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</si>
  <si>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</si>
  <si>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</si>
  <si>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</si>
  <si>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</si>
  <si>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</si>
  <si>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</si>
  <si>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</si>
  <si>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</si>
  <si>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</si>
  <si>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</si>
  <si>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</si>
  <si>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</si>
  <si>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</si>
  <si>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</si>
  <si>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</si>
  <si>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</si>
  <si>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</si>
  <si>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</si>
  <si>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</si>
  <si>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</si>
  <si>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</si>
  <si>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</si>
  <si>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</si>
  <si>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</si>
  <si>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</si>
  <si>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</si>
  <si>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</si>
  <si>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</si>
  <si>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</si>
  <si>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</si>
  <si>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</si>
  <si>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</si>
  <si>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</si>
  <si>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</si>
  <si>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</si>
  <si>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</si>
  <si>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</si>
  <si>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</si>
  <si>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</si>
  <si>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</si>
  <si>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</si>
  <si>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</si>
  <si>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</si>
  <si>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</si>
  <si>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</si>
  <si>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</si>
  <si>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</si>
  <si>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</si>
  <si>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</si>
  <si>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</si>
  <si>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</si>
  <si>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</si>
  <si>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</si>
  <si>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</si>
  <si>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</si>
  <si>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</si>
  <si>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</si>
  <si>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</si>
  <si>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</si>
  <si>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</si>
  <si>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</si>
  <si>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</si>
  <si>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</si>
  <si>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</si>
  <si>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</si>
  <si>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</si>
  <si>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</si>
  <si>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</si>
  <si>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</si>
  <si>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</si>
  <si>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</si>
  <si>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</si>
  <si>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</si>
  <si>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</si>
  <si>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</si>
  <si>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</si>
  <si>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</si>
  <si>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</si>
  <si>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</si>
  <si>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</si>
  <si>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</si>
  <si>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</si>
  <si>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</si>
  <si>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</si>
  <si>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</si>
  <si>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</si>
  <si>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</si>
  <si>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</si>
  <si>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</si>
  <si>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</si>
  <si>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</si>
  <si>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</si>
  <si>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</si>
  <si>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</si>
  <si>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</si>
  <si>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</si>
  <si>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</si>
  <si>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</si>
  <si>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</si>
  <si>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</si>
  <si>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</si>
  <si>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</si>
  <si>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</si>
  <si>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</si>
  <si>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</si>
  <si>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</si>
  <si>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</si>
  <si>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</si>
  <si>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</si>
  <si>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</si>
  <si>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</si>
  <si>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</si>
  <si>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</si>
  <si>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</si>
  <si>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</si>
  <si>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</si>
  <si>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</si>
  <si>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</si>
  <si>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</si>
  <si>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</si>
  <si>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</si>
  <si>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</si>
  <si>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</si>
  <si>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</si>
  <si>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</si>
  <si>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</si>
  <si>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</si>
  <si>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</si>
  <si>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</si>
  <si>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</si>
  <si>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</si>
  <si>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</si>
  <si>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</si>
  <si>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</si>
  <si>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</si>
  <si>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</si>
  <si>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</si>
  <si>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</si>
  <si>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</si>
  <si>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</si>
  <si>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</si>
  <si>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</si>
  <si>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</si>
  <si>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</si>
  <si>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</si>
  <si>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</si>
  <si>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</si>
  <si>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</si>
  <si>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</si>
  <si>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</si>
  <si>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</si>
  <si>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</si>
  <si>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</si>
  <si>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</si>
  <si>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</si>
  <si>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</si>
  <si>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</si>
  <si>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</si>
  <si>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</si>
  <si>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</si>
  <si>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</si>
  <si>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</si>
  <si>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</si>
  <si>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</si>
  <si>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</si>
  <si>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</si>
  <si>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</si>
  <si>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</si>
  <si>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</si>
  <si>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</si>
  <si>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</si>
  <si>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</si>
  <si>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</si>
  <si>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</si>
  <si>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</si>
  <si>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</si>
  <si>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</si>
  <si>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</si>
  <si>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</si>
  <si>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</si>
  <si>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</si>
  <si>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</si>
  <si>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</si>
  <si>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</si>
  <si>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</si>
  <si>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</si>
  <si>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</si>
  <si>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</si>
  <si>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</si>
  <si>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</si>
  <si>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</si>
  <si>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</si>
  <si>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</si>
  <si>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</si>
  <si>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</si>
  <si>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</si>
  <si>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</si>
  <si>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</si>
  <si>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</si>
  <si>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</si>
  <si>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</si>
  <si>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</si>
  <si>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</si>
  <si>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</si>
  <si>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</si>
  <si>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</si>
  <si>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</si>
  <si>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</si>
  <si>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</si>
  <si>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</si>
  <si>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</si>
  <si>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</si>
  <si>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</si>
  <si>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</si>
  <si>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</si>
  <si>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</si>
  <si>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</si>
  <si>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</si>
  <si>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</si>
  <si>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</si>
  <si>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</si>
  <si>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</si>
  <si>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</si>
  <si>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</si>
  <si>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</si>
  <si>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</si>
  <si>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</si>
  <si>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</si>
  <si>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</si>
  <si>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</si>
  <si>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</si>
  <si>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</si>
  <si>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</si>
  <si>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</si>
  <si>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</si>
  <si>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</si>
  <si>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</si>
  <si>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</si>
  <si>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</si>
  <si>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</si>
  <si>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</si>
  <si>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</si>
  <si>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</si>
  <si>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</si>
  <si>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</si>
  <si>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</si>
  <si>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</si>
  <si>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</si>
  <si>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</si>
  <si>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</si>
  <si>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</si>
  <si>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</si>
  <si>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</si>
  <si>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</si>
  <si>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</si>
  <si>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</si>
  <si>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</si>
  <si>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</si>
  <si>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</si>
  <si>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</si>
  <si>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</si>
  <si>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</si>
  <si>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</si>
  <si>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</si>
  <si>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</si>
  <si>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</si>
  <si>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</si>
  <si>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</si>
  <si>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</si>
  <si>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</si>
  <si>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</si>
  <si>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</si>
  <si>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</si>
  <si>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</si>
  <si>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</si>
  <si>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</si>
  <si>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</si>
  <si>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</si>
  <si>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</si>
  <si>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</si>
  <si>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</si>
  <si>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</si>
  <si>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</si>
  <si>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</si>
  <si>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</si>
  <si>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</si>
  <si>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</si>
  <si>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</si>
  <si>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</si>
  <si>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</si>
  <si>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</si>
  <si>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</si>
  <si>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</si>
  <si>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</si>
  <si>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</si>
  <si>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</si>
  <si>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</si>
  <si>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</si>
  <si>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</si>
  <si>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</si>
  <si>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</si>
  <si>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</si>
  <si>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</si>
  <si>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</si>
  <si>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</si>
  <si>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</si>
  <si>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</si>
  <si>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</si>
  <si>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</si>
  <si>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</si>
  <si>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</si>
  <si>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</si>
  <si>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</si>
  <si>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</si>
  <si>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</si>
  <si>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</si>
  <si>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</si>
  <si>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</si>
  <si>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</si>
  <si>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</si>
  <si>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</si>
  <si>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</si>
  <si>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</si>
  <si>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</si>
  <si>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</si>
  <si>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</si>
  <si>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</si>
  <si>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</si>
  <si>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</si>
  <si>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</si>
  <si>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</si>
  <si>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</si>
  <si>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</si>
  <si>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</si>
  <si>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</si>
  <si>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</si>
  <si>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</si>
  <si>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</si>
  <si>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</si>
  <si>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</si>
  <si>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</si>
  <si>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</si>
  <si>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</si>
  <si>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</si>
  <si>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</si>
  <si>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</si>
  <si>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</si>
  <si>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</si>
  <si>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</si>
  <si>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</si>
  <si>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</si>
  <si>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</si>
  <si>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</si>
  <si>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</si>
  <si>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</si>
  <si>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</si>
  <si>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</si>
  <si>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</si>
  <si>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</si>
  <si>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</si>
  <si>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</si>
  <si>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</si>
  <si>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</si>
  <si>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</si>
  <si>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</si>
  <si>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</si>
  <si>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</si>
  <si>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</si>
  <si>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</si>
  <si>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</si>
  <si>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</si>
  <si>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</si>
  <si>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</si>
  <si>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</si>
  <si>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</si>
  <si>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</si>
  <si>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</si>
  <si>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</si>
  <si>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</si>
  <si>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</si>
  <si>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</si>
  <si>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</si>
  <si>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</si>
  <si>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</si>
  <si>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</si>
  <si>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</si>
  <si>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</si>
  <si>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</si>
  <si>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</si>
  <si>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</si>
  <si>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</si>
  <si>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</si>
  <si>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</si>
  <si>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</si>
  <si>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</si>
  <si>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</si>
  <si>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</si>
  <si>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</si>
  <si>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</si>
  <si>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</si>
  <si>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</si>
  <si>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</si>
  <si>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</si>
  <si>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</si>
  <si>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</si>
  <si>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</si>
  <si>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</si>
  <si>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</si>
  <si>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</si>
  <si>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</si>
  <si>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</si>
  <si>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</si>
  <si>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</si>
  <si>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</si>
  <si>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</si>
  <si>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</si>
  <si>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</si>
  <si>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</si>
  <si>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</si>
  <si>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</si>
  <si>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</si>
  <si>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</si>
  <si>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</si>
  <si>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</si>
  <si>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</si>
  <si>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</si>
  <si>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</si>
  <si>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</si>
  <si>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</si>
  <si>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</si>
  <si>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</si>
  <si>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</si>
  <si>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</si>
  <si>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</si>
  <si>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</si>
  <si>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</si>
  <si>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</si>
  <si>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</si>
  <si>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</si>
  <si>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</si>
  <si>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</si>
  <si>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</si>
  <si>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</si>
  <si>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</si>
  <si>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</si>
  <si>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</si>
  <si>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</si>
  <si>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</si>
  <si>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</si>
  <si>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</si>
  <si>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</si>
  <si>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</si>
  <si>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</si>
  <si>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</si>
  <si>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</si>
  <si>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</si>
  <si>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</si>
  <si>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</si>
  <si>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</si>
  <si>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</si>
  <si>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</si>
  <si>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</si>
  <si>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</si>
  <si>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</si>
  <si>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</si>
  <si>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</si>
  <si>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</si>
  <si>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</si>
  <si>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</si>
  <si>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</si>
  <si>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</si>
  <si>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</si>
  <si>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</si>
  <si>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</si>
  <si>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</si>
  <si>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</si>
  <si>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</si>
  <si>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</si>
  <si>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</si>
  <si>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</si>
  <si>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</si>
  <si>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</si>
  <si>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</si>
  <si>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</si>
  <si>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</si>
  <si>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</si>
  <si>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</si>
  <si>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</si>
  <si>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</si>
  <si>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</si>
  <si>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</si>
  <si>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</si>
  <si>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</si>
  <si>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</si>
  <si>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</si>
  <si>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</si>
  <si>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</si>
  <si>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</si>
  <si>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</si>
  <si>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</si>
  <si>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</si>
  <si>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</si>
  <si>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</si>
  <si>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</si>
  <si>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</si>
  <si>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</si>
  <si>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</si>
  <si>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</si>
  <si>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</si>
  <si>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</si>
  <si>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</si>
  <si>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</si>
  <si>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</si>
  <si>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</si>
  <si>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</si>
  <si>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</si>
  <si>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</si>
  <si>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</si>
  <si>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</si>
  <si>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</si>
  <si>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</si>
  <si>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</si>
  <si>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</si>
  <si>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</si>
  <si>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</si>
  <si>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</si>
  <si>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</si>
  <si>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</si>
  <si>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</si>
  <si>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</si>
  <si>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</si>
  <si>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</si>
  <si>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</si>
  <si>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</si>
  <si>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</si>
  <si>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</si>
  <si>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</si>
  <si>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</si>
  <si>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</si>
  <si>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</si>
  <si>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</si>
  <si>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</si>
  <si>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</si>
  <si>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</si>
  <si>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</si>
  <si>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</si>
  <si>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</si>
  <si>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</si>
  <si>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</si>
  <si>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</si>
  <si>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</si>
  <si>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</si>
  <si>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</si>
  <si>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</si>
  <si>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</si>
  <si>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</si>
  <si>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</si>
  <si>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</si>
  <si>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</si>
  <si>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</si>
  <si>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</si>
  <si>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</si>
  <si>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</si>
  <si>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</si>
  <si>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</si>
  <si>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</si>
  <si>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</si>
  <si>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</si>
  <si>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</si>
  <si>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</si>
  <si>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</si>
  <si>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</si>
  <si>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</si>
  <si>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</si>
  <si>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</si>
  <si>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</si>
  <si>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</si>
  <si>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</si>
  <si>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</si>
  <si>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</si>
  <si>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</si>
  <si>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</si>
  <si>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</si>
  <si>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</si>
  <si>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</si>
  <si>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</si>
  <si>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</si>
  <si>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</si>
  <si>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</si>
  <si>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</si>
  <si>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</si>
  <si>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</si>
  <si>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</si>
  <si>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</si>
  <si>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</si>
  <si>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</si>
  <si>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</si>
  <si>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</si>
  <si>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</si>
  <si>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</si>
  <si>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</si>
  <si>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</si>
  <si>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</si>
  <si>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</si>
  <si>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</si>
  <si>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</si>
  <si>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</si>
  <si>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</si>
  <si>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</si>
  <si>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</si>
  <si>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</si>
  <si>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</si>
  <si>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</si>
  <si>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</si>
  <si>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</si>
  <si>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</si>
  <si>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</si>
  <si>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</si>
  <si>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</si>
  <si>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</si>
  <si>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</si>
  <si>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</si>
  <si>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</si>
  <si>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</si>
  <si>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</si>
  <si>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</si>
  <si>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</si>
  <si>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</si>
  <si>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</si>
  <si>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</si>
  <si>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</si>
  <si>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</si>
  <si>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</si>
  <si>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</si>
  <si>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</si>
  <si>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</si>
  <si>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</si>
  <si>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</si>
  <si>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</si>
  <si>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</si>
  <si>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</si>
  <si>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</si>
  <si>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</si>
  <si>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</si>
  <si>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</si>
  <si>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</si>
  <si>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</si>
  <si>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</si>
  <si>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</si>
  <si>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</si>
  <si>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</si>
  <si>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</si>
  <si>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</si>
  <si>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</si>
  <si>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</si>
  <si>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</si>
  <si>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</si>
  <si>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</si>
  <si>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</si>
  <si>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</si>
  <si>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</si>
  <si>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</si>
  <si>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</si>
  <si>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</si>
  <si>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</si>
  <si>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</si>
  <si>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</si>
  <si>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</si>
  <si>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</si>
  <si>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</si>
  <si>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</si>
  <si>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</si>
  <si>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</si>
  <si>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</si>
  <si>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</si>
  <si>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</si>
  <si>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</si>
  <si>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</si>
  <si>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</si>
  <si>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</si>
  <si>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</si>
  <si>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</si>
  <si>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</si>
  <si>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</si>
  <si>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</si>
  <si>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</si>
  <si>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</si>
  <si>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</si>
  <si>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</si>
  <si>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</si>
  <si>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</si>
  <si>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</si>
  <si>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</si>
  <si>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</si>
  <si>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</si>
  <si>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</si>
  <si>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</si>
  <si>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</si>
  <si>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</si>
  <si>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</si>
  <si>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</si>
  <si>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</si>
  <si>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</si>
  <si>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</si>
  <si>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</si>
  <si>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</si>
  <si>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</si>
  <si>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</si>
  <si>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</si>
  <si>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</si>
  <si>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</si>
  <si>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</si>
  <si>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</si>
  <si>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</si>
  <si>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</si>
  <si>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</si>
  <si>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</si>
  <si>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</si>
  <si>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</si>
  <si>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</si>
  <si>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</si>
  <si>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</si>
  <si>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</si>
  <si>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</si>
  <si>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</si>
  <si>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</si>
  <si>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</si>
  <si>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</si>
  <si>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</si>
  <si>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</si>
  <si>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</si>
  <si>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</si>
  <si>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</si>
  <si>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</si>
  <si>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</si>
  <si>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</si>
  <si>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</si>
  <si>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</si>
  <si>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</si>
  <si>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</si>
  <si>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</si>
  <si>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</si>
  <si>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</si>
  <si>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</si>
  <si>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</si>
  <si>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</si>
  <si>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</si>
  <si>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</si>
  <si>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</si>
  <si>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</si>
  <si>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</si>
  <si>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</si>
  <si>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</si>
  <si>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</si>
  <si>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</si>
  <si>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</si>
  <si>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</si>
  <si>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</si>
  <si>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</si>
  <si>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</si>
  <si>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</si>
  <si>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</si>
  <si>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</si>
  <si>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</si>
  <si>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</si>
  <si>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</si>
  <si>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</si>
  <si>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</si>
  <si>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</si>
  <si>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</si>
  <si>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</si>
  <si>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</si>
  <si>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</si>
  <si>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</si>
  <si>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</si>
  <si>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</si>
  <si>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</si>
  <si>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</si>
  <si>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</si>
  <si>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</si>
  <si>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</si>
  <si>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</si>
  <si>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</si>
  <si>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</si>
  <si>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</si>
  <si>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</si>
  <si>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</si>
  <si>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</si>
  <si>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</si>
  <si>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</si>
  <si>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</si>
  <si>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</si>
  <si>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</si>
  <si>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</si>
  <si>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</si>
  <si>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</si>
  <si>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</si>
  <si>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</si>
  <si>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</si>
  <si>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</si>
  <si>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</si>
  <si>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</si>
  <si>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</si>
  <si>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</si>
  <si>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</si>
  <si>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</si>
  <si>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</si>
  <si>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</si>
  <si>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</si>
  <si>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</si>
  <si>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</si>
  <si>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</si>
  <si>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</si>
  <si>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</si>
  <si>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</si>
  <si>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</si>
  <si>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</si>
  <si>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</si>
  <si>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</si>
  <si>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</si>
  <si>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</si>
  <si>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</si>
  <si>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</si>
  <si>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</si>
  <si>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</si>
  <si>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</si>
  <si>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</si>
  <si>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</si>
  <si>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</si>
  <si>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</si>
  <si>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</si>
  <si>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</si>
  <si>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</si>
  <si>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</si>
  <si>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</si>
  <si>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</si>
  <si>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</si>
  <si>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</si>
  <si>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</si>
  <si>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</si>
  <si>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</si>
  <si>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</si>
  <si>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</si>
  <si>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</si>
  <si>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</si>
  <si>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</si>
  <si>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</si>
  <si>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</si>
  <si>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</si>
  <si>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</si>
  <si>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</si>
  <si>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</si>
  <si>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</si>
  <si>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</si>
  <si>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</si>
  <si>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</si>
  <si>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</si>
  <si>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</si>
  <si>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</si>
  <si>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</si>
  <si>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</si>
  <si>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</si>
  <si>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</si>
  <si>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</si>
  <si>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</si>
  <si>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</si>
  <si>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</si>
  <si>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</si>
  <si>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</si>
  <si>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</si>
  <si>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</si>
  <si>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</si>
  <si>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</si>
  <si>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</si>
  <si>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</si>
  <si>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</si>
  <si>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</si>
  <si>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</si>
  <si>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</si>
  <si>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</si>
  <si>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</si>
  <si>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</si>
  <si>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</si>
  <si>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</si>
  <si>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</si>
  <si>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</si>
  <si>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</si>
  <si>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</si>
  <si>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</si>
  <si>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</si>
  <si>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</si>
  <si>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</si>
  <si>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</si>
  <si>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</si>
  <si>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</si>
  <si>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</si>
  <si>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</si>
  <si>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</si>
  <si>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</si>
  <si>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</si>
  <si>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</si>
  <si>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</si>
  <si>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</si>
  <si>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</si>
  <si>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</si>
  <si>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</si>
  <si>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</si>
  <si>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</si>
  <si>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</si>
  <si>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</si>
  <si>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</si>
  <si>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</si>
  <si>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</si>
  <si>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</si>
  <si>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</si>
  <si>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</si>
  <si>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</si>
  <si>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</si>
  <si>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</si>
  <si>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</si>
  <si>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</si>
  <si>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</si>
  <si>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</si>
  <si>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</si>
  <si>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</si>
  <si>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</si>
  <si>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</si>
  <si>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</si>
  <si>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</si>
  <si>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</si>
  <si>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</si>
  <si>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</si>
  <si>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</si>
  <si>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</si>
  <si>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</si>
  <si>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</si>
  <si>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</si>
  <si>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</si>
  <si>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</si>
  <si>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</si>
  <si>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</si>
  <si>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</si>
  <si>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</si>
  <si>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</si>
  <si>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</si>
  <si>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</si>
  <si>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</si>
  <si>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</si>
  <si>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</si>
  <si>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</si>
  <si>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</si>
  <si>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</si>
  <si>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</si>
  <si>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</si>
  <si>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</si>
  <si>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</si>
  <si>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</si>
  <si>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</si>
  <si>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</si>
  <si>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</si>
  <si>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</si>
  <si>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</si>
  <si>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</si>
  <si>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</si>
  <si>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</si>
  <si>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</si>
  <si>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</si>
  <si>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</si>
  <si>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</si>
  <si>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</si>
  <si>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</si>
  <si>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</si>
  <si>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</si>
  <si>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</si>
  <si>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</si>
  <si>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</si>
  <si>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</si>
  <si>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</si>
  <si>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</si>
  <si>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</si>
  <si>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</si>
  <si>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</si>
  <si>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</si>
  <si>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</si>
  <si>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</si>
  <si>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</si>
  <si>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</si>
  <si>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</si>
  <si>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</si>
  <si>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</si>
  <si>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</si>
  <si>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</si>
  <si>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</si>
  <si>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</si>
  <si>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</si>
  <si>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</si>
  <si>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</si>
  <si>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</si>
  <si>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</si>
  <si>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</si>
  <si>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</si>
  <si>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</si>
  <si>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</si>
  <si>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</si>
  <si>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</si>
  <si>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</si>
  <si>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</si>
  <si>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</si>
  <si>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</si>
  <si>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</si>
  <si>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</si>
  <si>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</si>
  <si>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</si>
  <si>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</si>
  <si>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</si>
  <si>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</si>
  <si>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</si>
  <si>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</si>
  <si>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</si>
  <si>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</si>
  <si>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</si>
  <si>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</si>
  <si>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</si>
  <si>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</si>
  <si>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</si>
  <si>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</si>
  <si>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</si>
  <si>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</si>
  <si>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</si>
  <si>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</si>
  <si>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</si>
  <si>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</si>
  <si>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</si>
  <si>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</si>
  <si>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</si>
  <si>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</si>
  <si>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</si>
  <si>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</si>
  <si>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</si>
  <si>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</si>
  <si>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</si>
  <si>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</si>
  <si>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</si>
  <si>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</si>
  <si>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</si>
  <si>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</si>
  <si>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</si>
  <si>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</si>
  <si>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</si>
  <si>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</si>
  <si>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</si>
  <si>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</si>
  <si>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</si>
  <si>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</si>
  <si>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</si>
  <si>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</si>
  <si>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</si>
  <si>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</si>
  <si>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</si>
  <si>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</si>
  <si>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</si>
  <si>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</si>
  <si>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</si>
  <si>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</si>
  <si>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</si>
  <si>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</si>
  <si>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</si>
  <si>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</si>
  <si>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</si>
  <si>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</si>
  <si>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</si>
  <si>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</si>
  <si>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</si>
  <si>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</si>
  <si>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</si>
  <si>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</si>
  <si>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</si>
  <si>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</si>
  <si>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</si>
  <si>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</si>
  <si>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</si>
  <si>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</si>
  <si>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</si>
  <si>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</si>
  <si>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</si>
  <si>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</si>
  <si>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</si>
  <si>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</si>
  <si>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</si>
  <si>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</si>
  <si>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</si>
  <si>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</si>
  <si>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</si>
  <si>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</si>
  <si>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</si>
  <si>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</si>
  <si>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</si>
  <si>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</si>
  <si>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</si>
  <si>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</si>
  <si>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</si>
  <si>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</si>
  <si>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</si>
  <si>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</si>
  <si>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</si>
  <si>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</si>
  <si>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</si>
  <si>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</si>
  <si>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</si>
  <si>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</si>
  <si>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</si>
  <si>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</si>
  <si>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</si>
  <si>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</si>
  <si>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</si>
  <si>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</si>
  <si>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</si>
  <si>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</si>
  <si>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</si>
  <si>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</si>
  <si>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</si>
  <si>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</si>
  <si>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</si>
  <si>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</si>
  <si>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</si>
  <si>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</si>
  <si>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</si>
  <si>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</si>
  <si>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</si>
  <si>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</si>
  <si>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</si>
  <si>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</si>
  <si>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</si>
  <si>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</si>
  <si>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</si>
  <si>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</si>
  <si>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</si>
  <si>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</si>
  <si>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</si>
  <si>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</si>
  <si>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</si>
  <si>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</si>
  <si>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</si>
  <si>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</si>
  <si>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</si>
  <si>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</si>
  <si>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</si>
  <si>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</si>
  <si>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</si>
  <si>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</si>
  <si>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</si>
  <si>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</si>
  <si>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</si>
  <si>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</si>
  <si>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</si>
  <si>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</si>
  <si>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</si>
  <si>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</si>
  <si>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</si>
  <si>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</si>
  <si>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</si>
  <si>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</si>
  <si>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</si>
  <si>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</si>
  <si>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</si>
  <si>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</si>
  <si>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</si>
  <si>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</si>
  <si>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</si>
  <si>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</si>
  <si>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</si>
  <si>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</si>
  <si>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</si>
  <si>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</si>
  <si>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</si>
  <si>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</si>
  <si>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</si>
  <si>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</si>
  <si>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</si>
  <si>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</si>
  <si>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</si>
  <si>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</si>
  <si>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</si>
  <si>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</si>
  <si>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</si>
  <si>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</si>
  <si>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</si>
  <si>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</si>
  <si>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</si>
  <si>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</si>
  <si>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</si>
  <si>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</si>
  <si>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</si>
  <si>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</si>
  <si>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</si>
  <si>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</si>
  <si>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</si>
  <si>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</si>
  <si>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</si>
  <si>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</si>
  <si>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</si>
  <si>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</si>
  <si>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</si>
  <si>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</si>
  <si>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</si>
  <si>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</si>
  <si>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</si>
  <si>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</si>
  <si>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</si>
  <si>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</si>
  <si>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</si>
  <si>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</si>
  <si>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</si>
  <si>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</si>
  <si>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</si>
  <si>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</si>
  <si>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</si>
  <si>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</si>
  <si>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</si>
  <si>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</si>
  <si>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</si>
  <si>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</si>
  <si>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</si>
  <si>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</si>
  <si>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</si>
  <si>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</si>
  <si>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</si>
  <si>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</si>
  <si>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</si>
  <si>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</si>
  <si>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</si>
  <si>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</si>
  <si>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</si>
  <si>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</si>
  <si>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</si>
  <si>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</si>
  <si>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</si>
  <si>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</si>
  <si>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</si>
  <si>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</si>
  <si>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</si>
  <si>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</si>
  <si>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</si>
  <si>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</si>
  <si>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</si>
  <si>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</si>
  <si>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</si>
  <si>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</si>
  <si>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</si>
  <si>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</si>
  <si>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</si>
  <si>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</si>
  <si>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</si>
  <si>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</si>
  <si>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</si>
  <si>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</si>
  <si>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</si>
  <si>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</si>
  <si>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</si>
  <si>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</si>
  <si>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</si>
  <si>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</si>
  <si>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</si>
  <si>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</si>
  <si>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</si>
  <si>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</si>
  <si>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</si>
  <si>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</si>
  <si>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</si>
  <si>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</si>
  <si>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</si>
  <si>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</si>
  <si>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</si>
  <si>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</si>
  <si>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</si>
  <si>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</si>
  <si>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</si>
  <si>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</si>
  <si>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</si>
  <si>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</si>
  <si>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</si>
  <si>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</si>
  <si>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</si>
  <si>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</si>
  <si>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</si>
  <si>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</si>
  <si>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</si>
  <si>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</si>
  <si>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</si>
  <si>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</si>
  <si>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</si>
  <si>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</si>
  <si>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</si>
  <si>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</si>
  <si>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</si>
  <si>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</si>
  <si>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</si>
  <si>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</si>
  <si>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</si>
  <si>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</si>
  <si>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</si>
  <si>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</si>
  <si>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</si>
  <si>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</si>
  <si>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</si>
  <si>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</si>
  <si>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</si>
  <si>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</si>
  <si>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</si>
  <si>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</si>
  <si>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</si>
  <si>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</si>
  <si>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</si>
  <si>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</si>
  <si>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</si>
  <si>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</si>
  <si>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</si>
  <si>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</si>
  <si>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</si>
  <si>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</si>
  <si>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</si>
  <si>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</si>
  <si>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</si>
  <si>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</si>
  <si>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</si>
  <si>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</si>
  <si>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</si>
  <si>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</si>
  <si>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</si>
  <si>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</si>
  <si>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</si>
  <si>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</si>
  <si>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</si>
  <si>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</si>
  <si>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</si>
  <si>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</si>
  <si>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</si>
  <si>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</si>
  <si>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</si>
  <si>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</si>
  <si>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</si>
  <si>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</si>
  <si>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</si>
  <si>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</si>
  <si>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</si>
  <si>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</si>
  <si>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</si>
  <si>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</si>
  <si>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</si>
  <si>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</si>
  <si>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</si>
  <si>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</si>
  <si>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</si>
  <si>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</si>
  <si>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</si>
  <si>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</si>
  <si>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</si>
  <si>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</si>
  <si>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</si>
  <si>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</si>
  <si>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</si>
  <si>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</si>
  <si>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</si>
  <si>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</si>
  <si>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</si>
  <si>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</si>
  <si>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</si>
  <si>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</si>
  <si>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</si>
  <si>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</si>
  <si>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</si>
  <si>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</si>
  <si>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</si>
  <si>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</si>
  <si>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</si>
  <si>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</si>
  <si>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</si>
  <si>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</si>
  <si>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</si>
  <si>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</si>
  <si>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</si>
  <si>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</si>
  <si>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</si>
  <si>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</si>
  <si>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</si>
  <si>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</si>
  <si>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</si>
  <si>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</si>
  <si>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</si>
  <si>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</si>
  <si>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</si>
  <si>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</si>
  <si>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</si>
  <si>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</si>
  <si>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</si>
  <si>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</si>
  <si>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</si>
  <si>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</si>
  <si>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</si>
  <si>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</si>
  <si>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</si>
  <si>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</si>
  <si>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</si>
  <si>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</si>
  <si>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</si>
  <si>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</si>
  <si>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</si>
  <si>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</si>
  <si>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</si>
  <si>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</si>
  <si>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</si>
  <si>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</si>
  <si>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</si>
  <si>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</si>
  <si>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</si>
  <si>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</si>
  <si>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</si>
  <si>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</si>
  <si>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</si>
  <si>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</si>
  <si>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</si>
  <si>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</si>
  <si>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</si>
  <si>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</si>
  <si>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</si>
  <si>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</si>
  <si>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</si>
  <si>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</si>
  <si>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</si>
  <si>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</si>
  <si>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</si>
  <si>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</si>
  <si>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</si>
  <si>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</si>
  <si>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</si>
  <si>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</si>
  <si>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</si>
  <si>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</si>
  <si>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</si>
  <si>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</si>
  <si>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</si>
  <si>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</si>
  <si>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</si>
  <si>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</si>
  <si>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</si>
  <si>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</si>
  <si>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</si>
  <si>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</si>
  <si>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</si>
  <si>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</si>
  <si>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</si>
  <si>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</si>
  <si>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</si>
  <si>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</si>
  <si>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</si>
  <si>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</si>
  <si>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</si>
  <si>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</si>
  <si>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</si>
  <si>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</si>
  <si>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</si>
  <si>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</si>
  <si>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</si>
  <si>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</si>
  <si>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</si>
  <si>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</si>
  <si>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</si>
  <si>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</si>
  <si>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</si>
  <si>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</si>
  <si>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</si>
  <si>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</si>
  <si>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</si>
  <si>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</si>
  <si>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</si>
  <si>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</si>
  <si>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</si>
  <si>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</si>
  <si>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</si>
  <si>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</si>
  <si>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</si>
  <si>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</si>
  <si>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</si>
  <si>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</si>
  <si>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</si>
  <si>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</si>
  <si>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</si>
  <si>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</si>
  <si>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</si>
  <si>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</si>
  <si>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</si>
  <si>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</si>
  <si>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</si>
  <si>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</si>
  <si>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</si>
  <si>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</si>
  <si>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</si>
  <si>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</si>
  <si>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</si>
  <si>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</si>
  <si>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</si>
  <si>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</si>
  <si>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</si>
  <si>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</si>
  <si>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</si>
  <si>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</si>
  <si>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</si>
  <si>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</si>
  <si>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</si>
  <si>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</si>
  <si>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</si>
  <si>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</si>
  <si>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</si>
  <si>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</si>
  <si>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</si>
  <si>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</si>
  <si>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</si>
  <si>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</si>
  <si>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</si>
  <si>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</si>
  <si>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</si>
  <si>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</si>
  <si>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</si>
  <si>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</si>
  <si>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</si>
  <si>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</si>
  <si>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</si>
  <si>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</si>
  <si>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</si>
  <si>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</si>
  <si>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</si>
  <si>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</si>
  <si>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</si>
  <si>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</si>
  <si>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</si>
  <si>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</si>
  <si>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</si>
  <si>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</si>
  <si>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</si>
  <si>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</si>
  <si>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</si>
  <si>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</si>
  <si>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</si>
  <si>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</si>
  <si>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</si>
  <si>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</si>
  <si>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</si>
  <si>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</si>
  <si>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</si>
  <si>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</si>
  <si>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</si>
  <si>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</si>
  <si>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</si>
  <si>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</si>
  <si>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</si>
  <si>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</si>
  <si>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</si>
  <si>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</si>
  <si>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</si>
  <si>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</si>
  <si>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</si>
  <si>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</si>
  <si>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</si>
  <si>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</si>
  <si>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</si>
  <si>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</si>
  <si>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</si>
  <si>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</si>
  <si>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</si>
  <si>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</si>
  <si>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</si>
  <si>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</si>
  <si>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</si>
  <si>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</si>
  <si>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</si>
  <si>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</si>
  <si>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</si>
  <si>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</si>
  <si>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</si>
  <si>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</si>
  <si>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</si>
  <si>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</si>
  <si>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</si>
  <si>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</si>
  <si>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</si>
  <si>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</si>
  <si>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</si>
  <si>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</si>
  <si>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</si>
  <si>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</si>
  <si>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</si>
  <si>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</si>
  <si>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</si>
  <si>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</si>
  <si>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</si>
  <si>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</si>
  <si>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</si>
  <si>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</si>
  <si>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</si>
  <si>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</si>
  <si>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</si>
  <si>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</si>
  <si>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</si>
  <si>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</si>
  <si>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</si>
  <si>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</si>
  <si>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</si>
  <si>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</si>
  <si>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</si>
  <si>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</si>
  <si>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</si>
  <si>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</si>
  <si>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</si>
  <si>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</si>
  <si>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</si>
  <si>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</si>
  <si>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</si>
  <si>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</si>
  <si>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</si>
  <si>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</si>
  <si>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</si>
  <si>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</si>
  <si>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</si>
  <si>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</si>
  <si>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</si>
  <si>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</si>
  <si>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</si>
  <si>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</si>
  <si>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</si>
  <si>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</si>
  <si>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</si>
  <si>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</si>
  <si>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</si>
  <si>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</si>
  <si>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</si>
  <si>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</si>
  <si>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</si>
  <si>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</si>
  <si>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</si>
  <si>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</si>
  <si>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</si>
  <si>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</si>
  <si>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</si>
  <si>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</si>
  <si>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</si>
  <si>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</si>
  <si>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</si>
  <si>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</si>
  <si>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</si>
  <si>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</si>
  <si>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</si>
  <si>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</si>
  <si>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</si>
  <si>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</si>
  <si>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</si>
  <si>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</si>
  <si>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</si>
  <si>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</si>
  <si>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</si>
  <si>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</si>
  <si>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</si>
  <si>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</si>
  <si>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</si>
  <si>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</si>
  <si>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</si>
  <si>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</si>
  <si>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</si>
  <si>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</si>
  <si>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</si>
  <si>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</si>
  <si>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</si>
  <si>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</si>
  <si>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</si>
  <si>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</si>
  <si>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</si>
  <si>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</si>
  <si>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</si>
  <si>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</si>
  <si>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</si>
  <si>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</si>
  <si>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</si>
  <si>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</si>
  <si>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</si>
  <si>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</si>
  <si>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</si>
  <si>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</si>
  <si>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</si>
  <si>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</si>
  <si>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</si>
  <si>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</si>
  <si>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</si>
  <si>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</si>
  <si>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</si>
  <si>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</si>
  <si>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</si>
  <si>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</si>
  <si>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</si>
  <si>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</si>
  <si>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</si>
  <si>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</si>
  <si>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</si>
  <si>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</si>
  <si>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</si>
  <si>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</si>
  <si>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</si>
  <si>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</si>
  <si>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</si>
  <si>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</si>
  <si>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</si>
  <si>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</si>
  <si>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</si>
  <si>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</si>
  <si>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</si>
  <si>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</si>
  <si>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</si>
  <si>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</si>
  <si>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</si>
  <si>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</si>
  <si>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</si>
  <si>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</si>
  <si>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</si>
  <si>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</si>
  <si>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</si>
  <si>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</si>
  <si>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</si>
  <si>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</si>
  <si>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</si>
  <si>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</si>
  <si>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</si>
  <si>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</si>
  <si>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</si>
  <si>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</si>
  <si>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</si>
  <si>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</si>
  <si>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</si>
  <si>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</si>
  <si>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</si>
  <si>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</si>
  <si>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</si>
  <si>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</si>
  <si>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</si>
  <si>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</si>
  <si>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</si>
  <si>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</si>
  <si>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</si>
  <si>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</si>
  <si>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</si>
  <si>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</si>
  <si>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</si>
  <si>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</si>
  <si>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</si>
  <si>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</si>
  <si>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</si>
  <si>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</si>
  <si>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</si>
  <si>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</si>
  <si>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</si>
  <si>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</si>
  <si>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</si>
  <si>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</si>
  <si>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</si>
  <si>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</si>
  <si>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</si>
  <si>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</si>
  <si>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</si>
  <si>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</si>
  <si>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</si>
  <si>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</si>
  <si>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</si>
  <si>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</si>
  <si>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</si>
  <si>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</si>
  <si>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</si>
  <si>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</si>
  <si>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</si>
  <si>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</si>
  <si>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</si>
  <si>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</si>
  <si>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</si>
  <si>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</si>
  <si>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</si>
  <si>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</si>
  <si>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</si>
  <si>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</si>
  <si>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</si>
  <si>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</si>
  <si>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</si>
  <si>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</si>
  <si>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</si>
  <si>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</si>
  <si>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</si>
  <si>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</si>
  <si>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</si>
  <si>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</si>
  <si>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</si>
  <si>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</si>
  <si>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</si>
  <si>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</si>
  <si>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</si>
  <si>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</si>
  <si>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</si>
  <si>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</si>
  <si>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</si>
  <si>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</si>
  <si>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</si>
  <si>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</si>
  <si>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</si>
  <si>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</si>
  <si>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</si>
  <si>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</si>
  <si>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</si>
  <si>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</si>
  <si>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</si>
  <si>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</si>
  <si>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</si>
  <si>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</si>
  <si>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</si>
  <si>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</si>
  <si>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</si>
  <si>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</si>
  <si>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</si>
  <si>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</si>
  <si>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</si>
  <si>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</si>
  <si>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</si>
  <si>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</si>
  <si>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</si>
  <si>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</si>
  <si>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</si>
  <si>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</si>
  <si>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</si>
  <si>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</si>
  <si>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</si>
  <si>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</si>
  <si>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</si>
  <si>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</si>
  <si>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</si>
  <si>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</si>
  <si>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</si>
  <si>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</si>
  <si>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</si>
  <si>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</si>
  <si>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</si>
  <si>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</si>
  <si>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</si>
  <si>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</si>
  <si>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</si>
  <si>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</si>
  <si>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</si>
  <si>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</si>
  <si>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</si>
  <si>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</si>
  <si>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</si>
  <si>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</si>
  <si>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</si>
  <si>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</si>
  <si>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</si>
  <si>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</si>
  <si>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</si>
  <si>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</si>
  <si>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</si>
  <si>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</si>
  <si>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</si>
  <si>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</si>
  <si>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</si>
  <si>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</si>
  <si>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</si>
  <si>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</si>
  <si>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</si>
  <si>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</si>
  <si>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</si>
  <si>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</si>
  <si>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</si>
  <si>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</si>
  <si>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</si>
  <si>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</si>
  <si>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</si>
  <si>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</si>
  <si>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</si>
  <si>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</si>
  <si>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</si>
  <si>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</si>
  <si>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</si>
  <si>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</si>
  <si>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</si>
  <si>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</si>
  <si>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</si>
  <si>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</si>
  <si>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</si>
  <si>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</si>
  <si>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</si>
  <si>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</si>
  <si>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</si>
  <si>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</si>
  <si>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</si>
  <si>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</si>
  <si>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</si>
  <si>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</si>
  <si>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</si>
  <si>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</si>
  <si>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</si>
  <si>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</si>
  <si>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</si>
  <si>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</si>
  <si>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</si>
  <si>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</si>
  <si>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</si>
  <si>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</si>
  <si>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</si>
  <si>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</si>
  <si>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</si>
  <si>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</si>
  <si>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</si>
  <si>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</si>
  <si>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</si>
  <si>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</si>
  <si>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</si>
  <si>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</si>
  <si>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</si>
  <si>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</si>
  <si>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</si>
  <si>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</si>
  <si>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</si>
  <si>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</si>
  <si>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</si>
  <si>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</si>
  <si>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</si>
  <si>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</si>
  <si>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</si>
  <si>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</si>
  <si>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</si>
  <si>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</si>
  <si>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</si>
  <si>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</si>
  <si>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</si>
  <si>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</si>
  <si>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</si>
  <si>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</si>
  <si>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</si>
  <si>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</si>
  <si>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</si>
  <si>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</si>
  <si>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</si>
  <si>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</si>
  <si>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</si>
  <si>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</si>
  <si>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</si>
  <si>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</si>
  <si>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</si>
  <si>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</si>
  <si>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</si>
  <si>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</si>
  <si>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</si>
  <si>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</si>
  <si>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</si>
  <si>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</si>
  <si>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</si>
  <si>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</si>
  <si>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</si>
  <si>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</si>
  <si>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</si>
  <si>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</si>
  <si>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</si>
  <si>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</si>
  <si>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</si>
  <si>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</si>
  <si>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</si>
  <si>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</si>
  <si>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</si>
  <si>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</si>
  <si>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</si>
  <si>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</si>
  <si>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</si>
  <si>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</si>
  <si>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</si>
  <si>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</si>
  <si>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</si>
  <si>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</si>
  <si>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</si>
  <si>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</si>
  <si>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</si>
  <si>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</si>
  <si>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</si>
  <si>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</si>
  <si>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</si>
  <si>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</si>
  <si>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</si>
  <si>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</si>
  <si>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</si>
  <si>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</si>
  <si>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</si>
  <si>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</si>
  <si>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</si>
  <si>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</si>
  <si>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</si>
  <si>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</si>
  <si>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</si>
  <si>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</si>
  <si>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</si>
  <si>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</si>
  <si>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</si>
  <si>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</si>
  <si>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</si>
  <si>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</si>
  <si>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</si>
  <si>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</si>
  <si>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</si>
  <si>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</si>
  <si>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</si>
  <si>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</si>
  <si>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</si>
  <si>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</si>
  <si>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</si>
  <si>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</si>
  <si>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</si>
  <si>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</si>
  <si>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</si>
  <si>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</si>
  <si>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</si>
  <si>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</si>
  <si>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</si>
  <si>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</si>
  <si>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</si>
  <si>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</si>
  <si>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</si>
  <si>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</si>
  <si>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</si>
  <si>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</si>
  <si>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</si>
  <si>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</si>
  <si>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</si>
  <si>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</si>
  <si>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</si>
  <si>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</si>
  <si>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</si>
  <si>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</si>
  <si>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</si>
  <si>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</si>
  <si>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</si>
  <si>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</si>
  <si>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</si>
  <si>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</si>
  <si>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</si>
  <si>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</si>
  <si>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</si>
  <si>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</si>
  <si>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</si>
  <si>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</si>
  <si>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</si>
  <si>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</si>
  <si>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</si>
  <si>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</si>
  <si>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</si>
  <si>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</si>
  <si>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</si>
  <si>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</si>
  <si>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</si>
  <si>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</si>
  <si>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</si>
  <si>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</si>
  <si>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</si>
  <si>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</si>
  <si>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</si>
  <si>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</si>
  <si>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</si>
  <si>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</si>
  <si>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</si>
  <si>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</si>
  <si>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</si>
  <si>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</si>
  <si>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</si>
  <si>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</si>
  <si>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</si>
  <si>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</si>
  <si>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</si>
  <si>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</si>
  <si>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</si>
  <si>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</si>
  <si>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</si>
  <si>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</si>
  <si>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</si>
  <si>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</si>
  <si>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</si>
  <si>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</si>
  <si>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</si>
  <si>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</si>
  <si>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</si>
  <si>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</si>
  <si>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</si>
  <si>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</si>
  <si>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</si>
  <si>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</si>
  <si>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</si>
  <si>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</si>
  <si>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</si>
  <si>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</si>
  <si>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</si>
  <si>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</si>
  <si>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</si>
  <si>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</si>
  <si>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</si>
  <si>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</si>
  <si>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</si>
  <si>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</si>
  <si>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</si>
  <si>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</si>
  <si>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</si>
  <si>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</si>
  <si>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</si>
  <si>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</si>
  <si>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</si>
  <si>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</si>
  <si>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</si>
  <si>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</si>
  <si>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</si>
  <si>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</si>
  <si>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</si>
  <si>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</si>
  <si>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</si>
  <si>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</si>
  <si>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</si>
  <si>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</si>
  <si>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</si>
  <si>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</si>
  <si>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</si>
  <si>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</si>
  <si>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</si>
  <si>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</si>
  <si>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</si>
  <si>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</si>
  <si>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</si>
  <si>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</si>
  <si>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</si>
  <si>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</si>
  <si>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</si>
  <si>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</si>
  <si>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</si>
  <si>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</si>
  <si>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</si>
  <si>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</si>
  <si>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</si>
  <si>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</si>
  <si>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</si>
  <si>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</si>
  <si>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</si>
  <si>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</si>
  <si>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</si>
  <si>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</si>
  <si>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</si>
  <si>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</si>
  <si>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</si>
  <si>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</si>
  <si>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</si>
  <si>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</si>
  <si>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</si>
  <si>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</si>
  <si>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</si>
  <si>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</si>
  <si>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</si>
  <si>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</si>
  <si>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</si>
  <si>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</si>
  <si>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</si>
  <si>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</si>
  <si>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</si>
  <si>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</si>
  <si>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</si>
  <si>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</si>
  <si>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</si>
  <si>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</si>
  <si>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</si>
  <si>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</si>
  <si>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</si>
  <si>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</si>
  <si>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</si>
  <si>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</si>
  <si>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</si>
  <si>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</si>
  <si>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</si>
  <si>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</si>
  <si>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</si>
  <si>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</si>
  <si>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</si>
  <si>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</si>
  <si>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</si>
  <si>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</si>
  <si>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</si>
  <si>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</si>
  <si>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</si>
  <si>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</si>
  <si>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</si>
  <si>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</si>
  <si>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</si>
  <si>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</si>
  <si>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</si>
  <si>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</si>
  <si>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</si>
  <si>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</si>
  <si>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</si>
  <si>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</si>
  <si>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</si>
  <si>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</si>
  <si>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</si>
  <si>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</si>
  <si>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</si>
  <si>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</si>
  <si>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</si>
  <si>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</si>
  <si>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</si>
  <si>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</si>
  <si>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</si>
  <si>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</si>
  <si>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</si>
  <si>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</si>
  <si>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</si>
  <si>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</si>
  <si>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</si>
  <si>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</si>
  <si>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</si>
  <si>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</si>
  <si>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</si>
  <si>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</si>
  <si>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</si>
  <si>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</si>
  <si>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</si>
  <si>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</si>
  <si>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</si>
  <si>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</si>
  <si>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</si>
  <si>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</si>
  <si>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</si>
  <si>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</si>
  <si>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</si>
  <si>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</si>
  <si>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</si>
  <si>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</si>
  <si>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</si>
  <si>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</si>
  <si>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</si>
  <si>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</si>
  <si>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</si>
  <si>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</si>
  <si>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</si>
  <si>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</si>
  <si>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</si>
  <si>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</si>
  <si>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</si>
  <si>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</si>
  <si>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</si>
  <si>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</si>
  <si>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</si>
  <si>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</si>
  <si>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</si>
  <si>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</si>
  <si>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</si>
  <si>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</si>
  <si>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</si>
  <si>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</si>
  <si>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</si>
  <si>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</si>
  <si>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</si>
  <si>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</si>
  <si>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</si>
  <si>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</si>
  <si>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</si>
  <si>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</si>
  <si>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</si>
  <si>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</si>
  <si>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</si>
  <si>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</si>
  <si>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</si>
  <si>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</si>
  <si>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</si>
  <si>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</si>
  <si>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</si>
  <si>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</si>
  <si>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</si>
  <si>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</si>
  <si>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</si>
  <si>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</si>
  <si>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</si>
  <si>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</si>
  <si>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</si>
  <si>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</si>
  <si>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</si>
  <si>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</si>
  <si>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</si>
  <si>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</si>
  <si>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</si>
  <si>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</si>
  <si>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</si>
  <si>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</si>
  <si>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</si>
  <si>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</si>
  <si>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</si>
  <si>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</si>
  <si>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</si>
  <si>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</si>
  <si>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</si>
  <si>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</si>
  <si>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</si>
  <si>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</si>
  <si>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</si>
  <si>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</si>
  <si>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</si>
  <si>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</si>
  <si>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</si>
  <si>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</si>
  <si>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</si>
  <si>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</si>
  <si>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</si>
  <si>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</si>
  <si>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</si>
  <si>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</si>
  <si>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</si>
  <si>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</si>
  <si>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</si>
  <si>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</si>
  <si>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</si>
  <si>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</si>
  <si>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</si>
  <si>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</si>
  <si>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</si>
  <si>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</si>
  <si>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</si>
  <si>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</si>
  <si>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</si>
  <si>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</si>
  <si>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</si>
  <si>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</si>
  <si>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</si>
  <si>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</si>
  <si>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</si>
  <si>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</si>
  <si>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</si>
  <si>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</si>
  <si>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</si>
  <si>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</si>
  <si>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</si>
  <si>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</si>
  <si>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</si>
  <si>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</si>
  <si>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</si>
  <si>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</si>
  <si>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</si>
  <si>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</si>
  <si>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</si>
  <si>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</si>
  <si>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</si>
  <si>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</si>
  <si>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</si>
  <si>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</si>
  <si>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</si>
  <si>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</si>
  <si>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</si>
  <si>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</si>
  <si>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</si>
  <si>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</si>
  <si>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</si>
  <si>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</si>
  <si>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</si>
  <si>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</si>
  <si>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</si>
  <si>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</si>
  <si>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</si>
  <si>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</si>
  <si>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</si>
  <si>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</si>
  <si>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</si>
  <si>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</si>
  <si>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</si>
  <si>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</si>
  <si>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</si>
  <si>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</si>
  <si>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</si>
  <si>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</si>
  <si>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</si>
  <si>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</si>
  <si>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</si>
  <si>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</si>
  <si>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</si>
  <si>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</si>
  <si>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</si>
  <si>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</si>
  <si>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</si>
  <si>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</si>
  <si>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</si>
  <si>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</si>
  <si>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</si>
  <si>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</si>
  <si>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</si>
  <si>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</si>
  <si>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</si>
  <si>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</si>
  <si>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</si>
  <si>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</si>
  <si>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</si>
  <si>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</si>
  <si>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</si>
  <si>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</si>
  <si>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</si>
  <si>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</si>
  <si>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</si>
  <si>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</si>
  <si>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</si>
  <si>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</si>
  <si>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</si>
  <si>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</si>
  <si>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</si>
  <si>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</si>
  <si>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</si>
  <si>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</si>
  <si>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</si>
  <si>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</si>
  <si>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</si>
  <si>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</si>
  <si>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</si>
  <si>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</si>
  <si>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</si>
  <si>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</si>
  <si>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</si>
  <si>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</si>
  <si>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</si>
  <si>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</si>
  <si>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</si>
  <si>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</si>
  <si>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</si>
  <si>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</si>
  <si>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</si>
  <si>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</si>
  <si>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</si>
  <si>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</si>
  <si>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</si>
  <si>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</si>
  <si>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</si>
  <si>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</si>
  <si>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</si>
  <si>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</si>
  <si>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</si>
  <si>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</si>
  <si>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</si>
  <si>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</si>
  <si>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</si>
  <si>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</si>
  <si>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</si>
  <si>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</si>
  <si>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</si>
  <si>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</si>
  <si>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</si>
  <si>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</si>
  <si>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</si>
  <si>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</si>
  <si>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</si>
  <si>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</si>
  <si>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</si>
  <si>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</si>
  <si>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</si>
  <si>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</si>
  <si>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</si>
  <si>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</si>
  <si>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</si>
  <si>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</si>
  <si>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</si>
  <si>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</si>
  <si>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</si>
  <si>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</si>
  <si>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</si>
  <si>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</si>
  <si>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</si>
  <si>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</si>
  <si>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</si>
  <si>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</si>
  <si>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</si>
  <si>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</si>
  <si>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</si>
  <si>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</si>
  <si>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</si>
  <si>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</si>
  <si>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</si>
  <si>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</si>
  <si>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</si>
  <si>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</si>
  <si>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</si>
  <si>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</si>
  <si>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</si>
  <si>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</si>
  <si>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</si>
  <si>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</si>
  <si>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</si>
  <si>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</si>
  <si>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</si>
  <si>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</si>
  <si>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</si>
  <si>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</si>
  <si>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</si>
  <si>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</si>
  <si>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</si>
  <si>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</si>
  <si>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</si>
  <si>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</si>
  <si>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</si>
  <si>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</si>
  <si>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</si>
  <si>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</si>
  <si>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</si>
  <si>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</si>
  <si>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</si>
  <si>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</si>
  <si>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</si>
  <si>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</si>
  <si>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</si>
  <si>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</si>
  <si>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</si>
  <si>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</si>
  <si>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</si>
  <si>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</si>
  <si>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</si>
  <si>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</si>
  <si>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</si>
  <si>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</si>
  <si>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</si>
  <si>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</si>
  <si>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</si>
  <si>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</si>
  <si>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</si>
  <si>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</si>
  <si>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</si>
  <si>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</si>
  <si>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</si>
  <si>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</si>
  <si>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</si>
  <si>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</si>
  <si>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</si>
  <si>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</si>
  <si>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</si>
  <si>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</si>
  <si>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</si>
  <si>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</si>
  <si>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</si>
  <si>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</si>
  <si>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</si>
  <si>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</si>
  <si>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</si>
  <si>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</si>
  <si>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</si>
  <si>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</si>
  <si>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</si>
  <si>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</si>
  <si>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</si>
  <si>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</si>
  <si>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</si>
  <si>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</si>
  <si>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</si>
  <si>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</si>
  <si>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</si>
  <si>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</si>
  <si>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</si>
  <si>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</si>
  <si>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</si>
  <si>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</si>
  <si>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</si>
  <si>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</si>
  <si>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</si>
  <si>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</si>
  <si>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</si>
  <si>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</si>
  <si>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</si>
  <si>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</si>
  <si>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</si>
  <si>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</si>
  <si>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</si>
  <si>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</si>
  <si>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</si>
  <si>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</si>
  <si>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</si>
  <si>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</si>
  <si>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</si>
  <si>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</si>
  <si>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</si>
  <si>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</si>
  <si>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</si>
  <si>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</si>
  <si>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</si>
  <si>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</si>
  <si>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</si>
  <si>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</si>
  <si>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</si>
  <si>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</si>
  <si>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</si>
  <si>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</si>
  <si>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</si>
  <si>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</si>
  <si>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</si>
  <si>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</si>
  <si>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</si>
  <si>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</si>
  <si>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</si>
  <si>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</si>
  <si>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</si>
  <si>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</si>
  <si>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</si>
  <si>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</si>
  <si>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</si>
  <si>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</si>
  <si>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</si>
  <si>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</si>
  <si>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</si>
  <si>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</si>
  <si>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</si>
  <si>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</si>
  <si>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</si>
  <si>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</si>
  <si>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</si>
  <si>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</si>
  <si>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</si>
  <si>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</si>
  <si>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</si>
  <si>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</si>
  <si>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</si>
  <si>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</si>
  <si>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</si>
  <si>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</si>
  <si>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</si>
  <si>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</si>
  <si>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</si>
  <si>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</si>
  <si>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</si>
  <si>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</si>
  <si>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</si>
  <si>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</si>
  <si>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</si>
  <si>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</si>
  <si>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</si>
  <si>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</si>
  <si>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</si>
  <si>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</si>
  <si>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</si>
  <si>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</si>
  <si>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</si>
  <si>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</si>
  <si>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</si>
  <si>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</si>
  <si>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</si>
  <si>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</si>
  <si>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</si>
  <si>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</si>
  <si>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</si>
  <si>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</si>
  <si>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</si>
  <si>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</si>
  <si>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</si>
  <si>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</si>
  <si>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</si>
  <si>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</si>
  <si>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</si>
  <si>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</si>
  <si>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</si>
  <si>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</si>
  <si>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</si>
  <si>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</si>
  <si>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</si>
  <si>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</si>
  <si>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</si>
  <si>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</si>
  <si>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</si>
  <si>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</si>
  <si>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</si>
  <si>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</si>
  <si>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</si>
  <si>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</si>
  <si>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</si>
  <si>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</si>
  <si>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</si>
  <si>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</si>
  <si>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</si>
  <si>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</si>
  <si>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</si>
  <si>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</si>
  <si>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</si>
  <si>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</si>
  <si>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</si>
  <si>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</si>
  <si>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</si>
  <si>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</si>
  <si>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</si>
  <si>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</si>
  <si>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</si>
  <si>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</si>
  <si>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</si>
  <si>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</si>
  <si>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</si>
  <si>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</si>
  <si>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</si>
  <si>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</si>
  <si>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</si>
  <si>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</si>
  <si>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</si>
  <si>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</si>
  <si>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</si>
  <si>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</si>
  <si>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</si>
  <si>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</si>
  <si>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</si>
  <si>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</si>
  <si>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</si>
  <si>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</si>
  <si>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</si>
  <si>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</si>
  <si>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</si>
  <si>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</si>
  <si>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</si>
  <si>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</si>
  <si>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</si>
  <si>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</si>
  <si>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</si>
  <si>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</si>
  <si>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</si>
  <si>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</si>
  <si>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</si>
  <si>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</si>
  <si>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</si>
  <si>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</si>
  <si>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</si>
  <si>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</si>
  <si>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</si>
  <si>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</si>
  <si>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</si>
  <si>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</si>
  <si>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</si>
  <si>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</si>
  <si>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</si>
  <si>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</si>
  <si>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</si>
  <si>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</si>
  <si>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</si>
  <si>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</si>
  <si>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</si>
  <si>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</si>
  <si>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</si>
  <si>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</si>
  <si>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</si>
  <si>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</si>
  <si>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</si>
  <si>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</si>
  <si>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</si>
  <si>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</si>
  <si>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</si>
  <si>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</si>
  <si>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</si>
  <si>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</si>
  <si>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</si>
  <si>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</si>
  <si>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</si>
  <si>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</si>
  <si>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</si>
  <si>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</si>
  <si>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</si>
  <si>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</si>
  <si>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</si>
  <si>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</si>
  <si>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</si>
  <si>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</si>
  <si>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</si>
  <si>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</si>
  <si>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</si>
  <si>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</si>
  <si>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</si>
  <si>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</si>
  <si>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</si>
  <si>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</si>
  <si>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</si>
  <si>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</si>
  <si>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</si>
  <si>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</si>
  <si>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</si>
  <si>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</si>
  <si>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</si>
  <si>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</si>
  <si>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</si>
  <si>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</si>
  <si>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</si>
  <si>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</si>
  <si>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</si>
  <si>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</si>
  <si>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</si>
  <si>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</si>
  <si>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</si>
  <si>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</si>
  <si>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</si>
  <si>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</si>
  <si>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</si>
  <si>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</si>
  <si>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</si>
  <si>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</si>
  <si>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</si>
  <si>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</si>
  <si>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</si>
  <si>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</si>
  <si>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</si>
  <si>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</si>
  <si>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</si>
  <si>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</si>
  <si>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</si>
  <si>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</si>
  <si>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</si>
  <si>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</si>
  <si>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</si>
  <si>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</si>
  <si>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</si>
  <si>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</si>
  <si>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</si>
  <si>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</si>
  <si>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</si>
  <si>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</si>
  <si>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</si>
  <si>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</si>
  <si>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</si>
  <si>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</si>
  <si>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</si>
  <si>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</si>
  <si>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</si>
  <si>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</si>
  <si>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</si>
  <si>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</si>
  <si>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</si>
  <si>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</si>
  <si>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</si>
  <si>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</si>
  <si>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</si>
  <si>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</si>
  <si>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</si>
  <si>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</si>
  <si>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</si>
  <si>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</si>
  <si>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</si>
  <si>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</si>
  <si>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</si>
  <si>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</si>
  <si>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</si>
  <si>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</si>
  <si>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</si>
  <si>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</si>
  <si>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</si>
  <si>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</si>
  <si>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</si>
  <si>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</si>
  <si>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</si>
  <si>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</si>
  <si>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</si>
  <si>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</si>
  <si>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</si>
  <si>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</si>
  <si>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</si>
  <si>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</si>
  <si>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</si>
  <si>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</si>
  <si>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</si>
  <si>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</si>
  <si>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</si>
  <si>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</si>
  <si>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</si>
  <si>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</si>
  <si>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</si>
  <si>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</si>
  <si>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</si>
  <si>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</si>
  <si>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</si>
  <si>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</si>
  <si>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</si>
  <si>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</si>
  <si>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</si>
  <si>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</si>
  <si>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</si>
  <si>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</si>
  <si>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</si>
  <si>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</si>
  <si>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</si>
  <si>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</si>
  <si>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</si>
  <si>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</si>
  <si>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</si>
  <si>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</si>
  <si>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</si>
  <si>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</si>
  <si>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</si>
  <si>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</si>
  <si>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</si>
  <si>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</si>
  <si>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</si>
  <si>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</si>
  <si>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</si>
  <si>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</si>
  <si>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</si>
  <si>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</si>
  <si>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</si>
  <si>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</si>
  <si>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</si>
  <si>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</si>
  <si>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</si>
  <si>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</si>
  <si>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</si>
  <si>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</si>
  <si>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</si>
  <si>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</si>
  <si>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</si>
  <si>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</si>
  <si>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</si>
  <si>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</si>
  <si>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</si>
  <si>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</si>
  <si>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</si>
  <si>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</si>
  <si>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</si>
  <si>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</si>
  <si>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</si>
  <si>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</si>
  <si>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</si>
  <si>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</si>
  <si>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</si>
  <si>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</si>
  <si>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</si>
  <si>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</si>
  <si>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</si>
  <si>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</si>
  <si>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</si>
  <si>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</si>
  <si>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</si>
  <si>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</si>
  <si>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</si>
  <si>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</si>
  <si>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</si>
  <si>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</si>
  <si>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</si>
  <si>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</si>
  <si>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</si>
  <si>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</si>
  <si>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</si>
  <si>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</si>
  <si>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</si>
  <si>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</si>
  <si>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</si>
  <si>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</si>
  <si>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</si>
  <si>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</si>
  <si>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</si>
  <si>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</si>
  <si>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</si>
  <si>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</si>
  <si>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</si>
  <si>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</si>
  <si>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</si>
  <si>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</si>
  <si>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</si>
  <si>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</si>
  <si>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</si>
  <si>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</si>
  <si>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</si>
  <si>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</si>
  <si>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</si>
  <si>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</si>
  <si>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</si>
  <si>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</si>
  <si>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</si>
  <si>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</si>
  <si>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</si>
  <si>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</si>
  <si>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</si>
  <si>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</si>
  <si>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</si>
  <si>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</si>
  <si>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</si>
  <si>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</si>
  <si>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</si>
  <si>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</si>
  <si>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</si>
  <si>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</si>
  <si>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</si>
  <si>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</si>
  <si>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</si>
  <si>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</si>
  <si>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</si>
  <si>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</si>
  <si>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</si>
  <si>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</si>
  <si>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</si>
  <si>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</si>
  <si>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</si>
  <si>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</si>
  <si>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</si>
  <si>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</si>
  <si>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</si>
  <si>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</si>
  <si>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</si>
  <si>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</si>
  <si>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</si>
  <si>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</si>
  <si>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</si>
  <si>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</si>
  <si>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</si>
  <si>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</si>
  <si>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</si>
  <si>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</si>
  <si>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</si>
  <si>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</si>
  <si>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</si>
  <si>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</si>
  <si>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</si>
  <si>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</si>
  <si>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</si>
  <si>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</si>
  <si>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</si>
  <si>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</si>
  <si>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</si>
  <si>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</si>
  <si>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</si>
  <si>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</si>
  <si>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</si>
  <si>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</si>
  <si>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</si>
  <si>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</si>
  <si>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</si>
  <si>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</si>
  <si>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</si>
  <si>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</si>
  <si>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</si>
  <si>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</si>
  <si>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</si>
  <si>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</si>
  <si>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</si>
  <si>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</si>
  <si>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</si>
  <si>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</si>
  <si>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</si>
  <si>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</si>
  <si>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</si>
  <si>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</si>
  <si>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</si>
  <si>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</si>
  <si>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</si>
  <si>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</si>
  <si>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</si>
  <si>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</si>
  <si>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</si>
  <si>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</si>
  <si>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</si>
  <si>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</si>
  <si>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</si>
  <si>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</si>
  <si>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</si>
  <si>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</si>
  <si>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</si>
  <si>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</si>
  <si>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</si>
  <si>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</si>
  <si>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</si>
  <si>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</si>
  <si>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</si>
  <si>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</si>
  <si>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</si>
  <si>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</si>
  <si>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</si>
  <si>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</si>
  <si>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</si>
  <si>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</si>
  <si>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</si>
  <si>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</si>
  <si>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</si>
  <si>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</si>
  <si>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</si>
  <si>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</si>
  <si>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</si>
  <si>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</si>
  <si>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</si>
  <si>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</si>
  <si>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</si>
  <si>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</si>
  <si>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</si>
  <si>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</si>
  <si>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</si>
  <si>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</si>
  <si>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</si>
  <si>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</si>
  <si>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</si>
  <si>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</si>
  <si>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</si>
  <si>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</si>
  <si>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</si>
  <si>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</si>
  <si>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</si>
  <si>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</si>
  <si>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</si>
  <si>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</si>
  <si>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</si>
  <si>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</si>
  <si>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</si>
  <si>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</si>
  <si>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</si>
  <si>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</si>
  <si>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</si>
  <si>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</si>
  <si>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</si>
  <si>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</si>
  <si>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</si>
  <si>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</si>
  <si>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</si>
  <si>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</si>
  <si>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</si>
  <si>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</si>
  <si>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</si>
  <si>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</si>
  <si>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</si>
  <si>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</si>
  <si>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</si>
  <si>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</si>
  <si>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</si>
  <si>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</si>
  <si>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</si>
  <si>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</si>
  <si>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</si>
  <si>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</si>
  <si>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</si>
  <si>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</si>
  <si>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</si>
  <si>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</si>
  <si>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</si>
  <si>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</si>
  <si>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</si>
  <si>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</si>
  <si>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</si>
  <si>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</si>
  <si>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</si>
  <si>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</si>
  <si>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</si>
  <si>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</si>
  <si>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</si>
  <si>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</si>
  <si>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</si>
  <si>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</si>
  <si>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</si>
  <si>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</si>
  <si>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</si>
  <si>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</si>
  <si>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</si>
  <si>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</si>
  <si>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</si>
  <si>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</si>
  <si>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</si>
  <si>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</si>
  <si>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</si>
  <si>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</si>
  <si>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</si>
  <si>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</si>
  <si>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</si>
  <si>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</si>
  <si>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</si>
  <si>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</si>
  <si>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</si>
  <si>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</si>
  <si>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</si>
  <si>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</si>
  <si>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</si>
  <si>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</si>
  <si>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</si>
  <si>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</si>
  <si>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</si>
  <si>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</si>
  <si>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</si>
  <si>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</si>
  <si>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</si>
  <si>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</si>
  <si>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</si>
  <si>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</si>
  <si>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</si>
  <si>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</si>
  <si>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</si>
  <si>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</si>
  <si>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</si>
  <si>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</si>
  <si>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</si>
  <si>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</si>
  <si>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</si>
  <si>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</si>
  <si>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</si>
  <si>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</si>
  <si>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</si>
  <si>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</si>
  <si>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</si>
  <si>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</si>
  <si>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</si>
  <si>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</si>
  <si>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</si>
  <si>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</si>
  <si>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</si>
  <si>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</si>
  <si>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</si>
  <si>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</si>
  <si>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</si>
  <si>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</si>
  <si>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</si>
  <si>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</si>
  <si>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</si>
  <si>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</si>
  <si>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</si>
  <si>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</si>
  <si>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</si>
  <si>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</si>
  <si>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</si>
  <si>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</si>
  <si>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</si>
  <si>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</si>
  <si>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</si>
  <si>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</si>
  <si>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</si>
  <si>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</si>
  <si>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</si>
  <si>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</si>
  <si>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</si>
  <si>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</si>
  <si>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</si>
  <si>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</si>
  <si>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</si>
  <si>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</si>
  <si>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</si>
  <si>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</si>
  <si>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</si>
  <si>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</si>
  <si>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</si>
  <si>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</si>
  <si>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</si>
  <si>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</si>
  <si>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</si>
  <si>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</si>
  <si>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</si>
  <si>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</si>
  <si>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</si>
  <si>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</si>
  <si>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</si>
  <si>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</si>
  <si>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</si>
  <si>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</si>
  <si>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</si>
  <si>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</si>
  <si>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</si>
  <si>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</si>
  <si>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</si>
  <si>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</si>
  <si>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</si>
  <si>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</si>
  <si>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</si>
  <si>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</si>
  <si>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</si>
  <si>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</si>
  <si>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</si>
  <si>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</si>
  <si>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</si>
  <si>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</si>
  <si>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</si>
  <si>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</si>
  <si>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</si>
  <si>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</si>
  <si>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</si>
  <si>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</si>
  <si>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</si>
  <si>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</si>
  <si>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</si>
  <si>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</si>
  <si>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</si>
  <si>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</si>
  <si>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</si>
  <si>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</si>
  <si>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</si>
  <si>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</si>
  <si>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</si>
  <si>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</si>
  <si>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</si>
  <si>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</si>
  <si>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</si>
  <si>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</si>
  <si>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</si>
  <si>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</si>
  <si>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</si>
  <si>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</si>
  <si>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</si>
  <si>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</si>
  <si>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</si>
  <si>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</si>
  <si>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</si>
  <si>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</si>
  <si>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</si>
  <si>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</si>
  <si>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</si>
  <si>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</si>
  <si>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</si>
  <si>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</si>
  <si>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</si>
  <si>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</si>
  <si>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</si>
  <si>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</si>
  <si>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</si>
  <si>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</si>
  <si>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</si>
  <si>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</si>
  <si>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</si>
  <si>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</si>
  <si>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</si>
  <si>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</si>
  <si>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</si>
  <si>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</si>
  <si>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</si>
  <si>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</si>
  <si>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</si>
  <si>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</si>
  <si>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</si>
  <si>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</si>
  <si>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</si>
  <si>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</si>
  <si>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</si>
  <si>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</si>
  <si>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</si>
  <si>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</si>
  <si>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</si>
  <si>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</si>
  <si>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</si>
  <si>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</si>
  <si>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</si>
  <si>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</si>
  <si>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</si>
  <si>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</si>
  <si>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</si>
  <si>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</si>
  <si>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</si>
  <si>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</si>
  <si>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</si>
  <si>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</si>
  <si>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</si>
  <si>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</si>
  <si>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</si>
  <si>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</si>
  <si>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</si>
  <si>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</si>
  <si>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</si>
  <si>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</si>
  <si>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</si>
  <si>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</si>
  <si>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</si>
  <si>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</si>
  <si>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</si>
  <si>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</si>
  <si>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</si>
  <si>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</si>
  <si>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</si>
  <si>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</si>
  <si>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</si>
  <si>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</si>
  <si>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</si>
  <si>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</si>
  <si>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</si>
  <si>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</si>
  <si>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</si>
  <si>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</si>
  <si>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</si>
  <si>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</si>
  <si>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</si>
  <si>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</si>
  <si>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</si>
  <si>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</si>
  <si>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</si>
  <si>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</si>
  <si>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</si>
  <si>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</si>
  <si>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</si>
  <si>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</si>
  <si>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</si>
  <si>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</si>
  <si>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</si>
  <si>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</si>
  <si>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</si>
  <si>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</si>
  <si>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</si>
  <si>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</si>
  <si>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</si>
  <si>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</si>
  <si>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</si>
  <si>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</si>
  <si>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</si>
  <si>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</si>
  <si>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</si>
  <si>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</si>
  <si>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</si>
  <si>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</si>
  <si>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</si>
  <si>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</si>
  <si>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</si>
  <si>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</si>
  <si>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</si>
  <si>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</si>
  <si>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</si>
  <si>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</si>
  <si>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</si>
  <si>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</si>
  <si>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</si>
  <si>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</si>
  <si>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</si>
  <si>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</si>
  <si>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</si>
  <si>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</si>
  <si>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</si>
  <si>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</si>
  <si>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</si>
  <si>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</si>
  <si>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</si>
  <si>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</si>
  <si>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</si>
  <si>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</si>
  <si>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</si>
  <si>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</si>
  <si>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</si>
  <si>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</si>
  <si>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</si>
  <si>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</si>
  <si>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</si>
  <si>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</si>
  <si>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</si>
  <si>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</si>
  <si>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</si>
  <si>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</si>
  <si>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</si>
  <si>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</si>
  <si>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</si>
  <si>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</si>
  <si>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</si>
  <si>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</si>
  <si>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</si>
  <si>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</si>
  <si>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</si>
  <si>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</si>
  <si>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</si>
  <si>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</si>
  <si>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</si>
  <si>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</si>
  <si>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</si>
  <si>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</si>
  <si>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</si>
  <si>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</si>
  <si>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</si>
  <si>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</si>
  <si>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</si>
  <si>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</si>
  <si>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</si>
  <si>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</si>
  <si>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</si>
  <si>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</si>
  <si>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</si>
  <si>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</si>
  <si>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</si>
  <si>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</si>
  <si>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</si>
  <si>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</si>
  <si>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</si>
  <si>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</si>
  <si>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</si>
  <si>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</si>
  <si>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</si>
  <si>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</si>
  <si>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</si>
  <si>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</si>
  <si>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</si>
  <si>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</si>
  <si>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</si>
  <si>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</si>
  <si>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</si>
  <si>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</si>
  <si>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</si>
  <si>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</si>
  <si>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</si>
  <si>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</si>
  <si>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</si>
  <si>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</si>
  <si>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</si>
  <si>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</si>
  <si>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</si>
  <si>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</si>
  <si>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</si>
  <si>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</si>
  <si>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</si>
  <si>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</si>
  <si>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</si>
  <si>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</si>
  <si>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</si>
  <si>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</si>
  <si>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</si>
  <si>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</si>
  <si>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</si>
  <si>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</si>
  <si>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</si>
  <si>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</si>
  <si>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</si>
  <si>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</si>
  <si>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</si>
  <si>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</si>
  <si>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</si>
  <si>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</si>
  <si>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</si>
  <si>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</si>
  <si>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</si>
  <si>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</si>
  <si>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</si>
  <si>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</si>
  <si>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</si>
  <si>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</si>
  <si>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</si>
  <si>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</si>
  <si>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</si>
  <si>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</si>
  <si>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</si>
  <si>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</si>
  <si>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</si>
  <si>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</si>
  <si>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</si>
  <si>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</si>
  <si>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</si>
  <si>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</si>
  <si>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</si>
  <si>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</si>
  <si>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</si>
  <si>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</si>
  <si>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</si>
  <si>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</si>
  <si>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</si>
  <si>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</si>
  <si>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</si>
  <si>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</si>
  <si>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</si>
  <si>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</si>
  <si>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</si>
  <si>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</si>
  <si>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</si>
  <si>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</si>
  <si>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</si>
  <si>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</si>
  <si>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</si>
  <si>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</si>
  <si>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</si>
  <si>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</si>
  <si>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</si>
  <si>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</si>
  <si>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</si>
  <si>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</si>
  <si>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</si>
  <si>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</si>
  <si>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</si>
  <si>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</si>
  <si>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</si>
  <si>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</si>
  <si>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</si>
  <si>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</si>
  <si>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</si>
  <si>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</si>
  <si>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</si>
  <si>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</si>
  <si>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</si>
  <si>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</si>
  <si>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</si>
  <si>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</si>
  <si>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</si>
  <si>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</si>
  <si>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</si>
  <si>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</si>
  <si>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</si>
  <si>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</si>
  <si>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</si>
  <si>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</si>
  <si>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</si>
  <si>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</si>
  <si>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</si>
  <si>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</si>
  <si>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</si>
  <si>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</si>
  <si>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</si>
  <si>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</si>
  <si>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</si>
  <si>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</si>
  <si>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</si>
  <si>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</si>
  <si>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</si>
  <si>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</si>
  <si>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</si>
  <si>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</si>
  <si>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</si>
  <si>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</si>
  <si>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</si>
  <si>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</si>
  <si>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</si>
  <si>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</si>
  <si>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</si>
  <si>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</si>
  <si>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</si>
  <si>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</si>
  <si>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</si>
  <si>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</si>
  <si>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</si>
  <si>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</si>
  <si>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</si>
  <si>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</si>
  <si>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</si>
  <si>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</si>
  <si>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</si>
  <si>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</si>
  <si>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</si>
  <si>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</si>
  <si>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</si>
  <si>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</si>
  <si>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</si>
  <si>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</si>
  <si>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</si>
  <si>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</si>
  <si>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</si>
  <si>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</si>
  <si>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</si>
  <si>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</si>
  <si>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</si>
  <si>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</si>
  <si>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</si>
  <si>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</si>
  <si>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</si>
  <si>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</si>
  <si>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</si>
  <si>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</si>
  <si>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</si>
  <si>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</si>
  <si>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</si>
  <si>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</si>
  <si>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</si>
  <si>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</si>
  <si>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</si>
  <si>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</si>
  <si>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</si>
  <si>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</si>
  <si>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</si>
  <si>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</si>
  <si>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</si>
  <si>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</si>
  <si>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</si>
  <si>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</si>
  <si>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</si>
  <si>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</si>
  <si>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</si>
  <si>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</si>
  <si>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</si>
  <si>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</si>
  <si>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</si>
  <si>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</si>
  <si>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</si>
  <si>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</si>
  <si>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</si>
  <si>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</si>
  <si>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</si>
  <si>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</si>
  <si>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</si>
  <si>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</si>
  <si>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</si>
  <si>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</si>
  <si>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</si>
  <si>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</si>
  <si>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</si>
  <si>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</si>
  <si>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</si>
  <si>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</si>
  <si>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</si>
  <si>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</si>
  <si>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</si>
  <si>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</si>
  <si>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</si>
  <si>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</si>
  <si>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</si>
  <si>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</si>
  <si>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</si>
  <si>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</si>
  <si>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</si>
  <si>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</si>
  <si>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</si>
  <si>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</si>
  <si>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</si>
  <si>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</si>
  <si>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</si>
  <si>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</si>
  <si>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</si>
  <si>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</si>
  <si>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</si>
  <si>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</si>
  <si>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</si>
  <si>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</si>
  <si>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</si>
  <si>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</si>
  <si>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</si>
  <si>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</si>
  <si>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</si>
  <si>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</si>
  <si>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</si>
  <si>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</si>
  <si>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</si>
  <si>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</si>
  <si>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</si>
  <si>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</si>
  <si>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</si>
  <si>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</si>
  <si>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</si>
  <si>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</si>
  <si>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</si>
  <si>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</si>
  <si>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</si>
  <si>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</si>
  <si>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</si>
  <si>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</si>
  <si>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</si>
  <si>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</si>
  <si>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</si>
  <si>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</si>
  <si>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</si>
  <si>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</si>
  <si>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</si>
  <si>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</si>
  <si>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</si>
  <si>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</si>
  <si>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</si>
  <si>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</si>
  <si>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</si>
  <si>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</si>
  <si>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</si>
  <si>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</si>
  <si>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</si>
  <si>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</si>
  <si>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</si>
  <si>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</si>
  <si>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</si>
  <si>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</si>
  <si>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</si>
  <si>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</si>
  <si>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</si>
  <si>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</si>
  <si>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</si>
  <si>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</si>
  <si>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</si>
  <si>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</si>
  <si>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</si>
  <si>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</si>
  <si>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</si>
  <si>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</si>
  <si>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</si>
  <si>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</si>
  <si>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</si>
  <si>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</si>
  <si>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</si>
  <si>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</si>
  <si>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</si>
  <si>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</si>
  <si>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</si>
  <si>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</si>
  <si>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</si>
  <si>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</si>
  <si>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</si>
  <si>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</si>
  <si>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</si>
  <si>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</si>
  <si>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</si>
  <si>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</si>
  <si>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</si>
  <si>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</si>
  <si>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</si>
  <si>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</si>
  <si>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</si>
  <si>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</si>
  <si>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</si>
  <si>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</si>
  <si>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</si>
  <si>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</si>
  <si>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</si>
  <si>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</si>
  <si>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</si>
  <si>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</si>
  <si>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</si>
  <si>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</si>
  <si>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</si>
  <si>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</si>
  <si>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</si>
  <si>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</si>
  <si>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</si>
  <si>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</si>
  <si>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</si>
  <si>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</si>
  <si>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</si>
  <si>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</si>
  <si>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</si>
  <si>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</si>
  <si>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</si>
  <si>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</si>
  <si>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</si>
  <si>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</si>
  <si>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</si>
  <si>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</si>
  <si>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</si>
  <si>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</si>
  <si>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</si>
  <si>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</si>
  <si>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</si>
  <si>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</si>
  <si>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</si>
  <si>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</si>
  <si>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</si>
  <si>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</si>
  <si>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</si>
  <si>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</si>
  <si>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</si>
  <si>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</si>
  <si>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</si>
  <si>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</si>
  <si>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</si>
  <si>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</si>
  <si>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</si>
  <si>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</si>
  <si>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</si>
  <si>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</si>
  <si>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</si>
  <si>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</si>
  <si>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</si>
  <si>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</si>
  <si>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</si>
  <si>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</si>
  <si>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</si>
  <si>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</si>
  <si>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</si>
  <si>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</si>
  <si>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</si>
  <si>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</si>
  <si>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</si>
  <si>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</si>
  <si>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</si>
  <si>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</si>
  <si>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</si>
  <si>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</si>
  <si>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</si>
  <si>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</si>
  <si>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</si>
  <si>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</si>
  <si>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</si>
  <si>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</si>
  <si>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</si>
  <si>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</si>
  <si>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</si>
  <si>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</si>
  <si>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</si>
  <si>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</si>
  <si>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</si>
  <si>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</si>
  <si>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</si>
  <si>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</si>
  <si>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</si>
  <si>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</si>
  <si>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</si>
  <si>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</si>
  <si>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</si>
  <si>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</si>
  <si>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</si>
  <si>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</si>
  <si>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</si>
  <si>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</si>
  <si>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</si>
  <si>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</si>
  <si>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</si>
  <si>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</si>
  <si>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</si>
  <si>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</si>
  <si>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</si>
  <si>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</si>
  <si>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</si>
  <si>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</si>
  <si>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</si>
  <si>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</si>
  <si>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</si>
  <si>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</si>
  <si>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</si>
  <si>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</si>
  <si>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</si>
  <si>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</si>
  <si>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</si>
  <si>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</si>
  <si>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</si>
  <si>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</si>
  <si>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</si>
  <si>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</si>
  <si>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</si>
  <si>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</si>
  <si>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</si>
  <si>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</si>
  <si>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</si>
  <si>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</si>
  <si>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</si>
  <si>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</si>
  <si>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</si>
  <si>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</si>
  <si>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</si>
  <si>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</si>
  <si>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</si>
  <si>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</si>
  <si>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</si>
  <si>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</si>
  <si>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</si>
  <si>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</si>
  <si>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</si>
  <si>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</si>
  <si>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</si>
  <si>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</si>
  <si>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</si>
  <si>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</si>
  <si>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</si>
  <si>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</si>
  <si>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</si>
  <si>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</si>
  <si>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</si>
  <si>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</si>
  <si>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</si>
  <si>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</si>
  <si>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</si>
  <si>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</si>
  <si>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</si>
  <si>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</si>
  <si>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</si>
  <si>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</si>
  <si>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</si>
  <si>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</si>
  <si>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</si>
  <si>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</si>
  <si>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</si>
  <si>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</si>
  <si>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</si>
  <si>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</si>
  <si>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</si>
  <si>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</si>
  <si>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</si>
  <si>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</si>
  <si>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</si>
  <si>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</si>
  <si>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</si>
  <si>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</si>
  <si>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</si>
  <si>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</si>
  <si>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</si>
  <si>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</si>
  <si>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</si>
  <si>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</si>
  <si>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</si>
  <si>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</si>
  <si>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</si>
  <si>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</si>
  <si>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</si>
  <si>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</si>
  <si>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</si>
  <si>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</si>
  <si>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</si>
  <si>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</si>
  <si>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</si>
  <si>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</si>
  <si>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</si>
  <si>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</si>
  <si>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</si>
  <si>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</si>
  <si>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</si>
  <si>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</si>
  <si>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</si>
  <si>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</si>
  <si>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</si>
  <si>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</si>
  <si>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</si>
  <si>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</si>
  <si>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</si>
  <si>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</si>
  <si>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</si>
  <si>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</si>
  <si>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</si>
  <si>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</si>
  <si>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</si>
  <si>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</si>
  <si>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</si>
  <si>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</si>
  <si>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</si>
  <si>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</si>
  <si>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</si>
  <si>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</si>
  <si>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</si>
  <si>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</si>
  <si>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</si>
  <si>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</si>
  <si>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</si>
  <si>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</si>
  <si>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</si>
  <si>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</si>
  <si>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</si>
  <si>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</si>
  <si>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</si>
  <si>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</si>
  <si>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</si>
  <si>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</si>
  <si>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</si>
  <si>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</si>
  <si>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</si>
  <si>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</si>
  <si>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</si>
  <si>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</si>
  <si>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</si>
  <si>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</si>
  <si>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</si>
  <si>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</si>
  <si>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</si>
  <si>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</si>
  <si>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</si>
  <si>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</si>
  <si>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</si>
  <si>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</si>
  <si>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</si>
  <si>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</si>
  <si>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</si>
  <si>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</si>
  <si>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</si>
  <si>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</si>
  <si>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</si>
  <si>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</si>
  <si>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</si>
  <si>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</si>
  <si>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</si>
  <si>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</si>
  <si>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</si>
  <si>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</si>
  <si>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</si>
  <si>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</si>
  <si>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</si>
  <si>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</si>
  <si>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</si>
  <si>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</si>
  <si>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</si>
  <si>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</si>
  <si>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</si>
  <si>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</si>
  <si>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</si>
  <si>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</si>
  <si>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</si>
  <si>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</si>
  <si>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</si>
  <si>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</si>
  <si>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</si>
  <si>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</si>
  <si>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</si>
  <si>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</si>
  <si>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</si>
  <si>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</si>
  <si>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</si>
  <si>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</si>
  <si>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</si>
  <si>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</si>
  <si>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</si>
  <si>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</si>
  <si>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</si>
  <si>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</si>
  <si>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</si>
  <si>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</si>
  <si>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</si>
  <si>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</si>
  <si>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</si>
  <si>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</si>
  <si>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</si>
  <si>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</si>
  <si>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</si>
  <si>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</si>
  <si>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</si>
  <si>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</si>
  <si>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</si>
  <si>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</si>
  <si>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</si>
  <si>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</si>
  <si>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</si>
  <si>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</si>
  <si>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</si>
  <si>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</si>
  <si>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</si>
  <si>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</si>
  <si>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</si>
  <si>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</si>
  <si>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</si>
  <si>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</si>
  <si>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</si>
  <si>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</si>
  <si>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</si>
  <si>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</si>
  <si>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</si>
  <si>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</si>
  <si>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</si>
  <si>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</si>
  <si>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</si>
  <si>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</si>
  <si>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</si>
  <si>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</si>
  <si>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</si>
  <si>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</si>
  <si>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</si>
  <si>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</si>
  <si>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</si>
  <si>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</si>
  <si>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</si>
  <si>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</si>
  <si>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</si>
  <si>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</si>
  <si>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</si>
  <si>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</si>
  <si>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</si>
  <si>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</si>
  <si>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</si>
  <si>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</si>
  <si>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</si>
  <si>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</si>
  <si>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</si>
  <si>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</si>
  <si>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</si>
  <si>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</si>
  <si>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</si>
  <si>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</si>
  <si>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</si>
  <si>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</si>
  <si>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</si>
  <si>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</si>
  <si>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</si>
  <si>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</si>
  <si>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</si>
  <si>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</si>
  <si>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</si>
  <si>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</si>
  <si>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</si>
  <si>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</si>
  <si>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</si>
  <si>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</si>
  <si>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</si>
  <si>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</si>
  <si>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</si>
  <si>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</si>
  <si>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</si>
  <si>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</si>
  <si>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</si>
  <si>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</si>
  <si>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</si>
  <si>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</si>
  <si>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</si>
  <si>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</si>
  <si>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</si>
  <si>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</si>
  <si>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</si>
  <si>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</si>
  <si>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</si>
  <si>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</si>
  <si>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</si>
  <si>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</si>
  <si>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</si>
  <si>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</si>
  <si>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</si>
  <si>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</si>
  <si>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</si>
  <si>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</si>
  <si>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</si>
  <si>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</si>
  <si>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</si>
  <si>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</si>
  <si>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</si>
  <si>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</si>
  <si>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</si>
  <si>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</si>
  <si>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</si>
  <si>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</si>
  <si>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</si>
  <si>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</si>
  <si>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</si>
  <si>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</si>
  <si>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</si>
  <si>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</si>
  <si>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</si>
  <si>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</si>
  <si>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</si>
  <si>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</si>
  <si>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</si>
  <si>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</si>
  <si>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</si>
  <si>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</si>
  <si>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</si>
  <si>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</si>
  <si>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</si>
  <si>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</si>
  <si>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</si>
  <si>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</si>
  <si>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</si>
  <si>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</si>
  <si>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</si>
  <si>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</si>
  <si>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</si>
  <si>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</si>
  <si>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</si>
  <si>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</si>
  <si>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</si>
  <si>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</si>
  <si>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</si>
  <si>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</si>
  <si>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</si>
  <si>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</si>
  <si>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</si>
  <si>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</si>
  <si>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</si>
  <si>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</si>
  <si>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</si>
  <si>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</si>
  <si>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</si>
  <si>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</si>
  <si>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</si>
  <si>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</si>
  <si>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</si>
  <si>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</si>
  <si>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</si>
  <si>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</si>
  <si>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</si>
  <si>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</si>
  <si>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</si>
  <si>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</si>
  <si>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</si>
  <si>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</si>
  <si>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</si>
  <si>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</si>
  <si>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</si>
  <si>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</si>
  <si>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</si>
  <si>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</si>
  <si>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</si>
  <si>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</si>
  <si>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</si>
  <si>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</si>
  <si>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</si>
  <si>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</si>
  <si>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</si>
  <si>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</si>
  <si>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</si>
  <si>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</si>
  <si>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</si>
  <si>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</si>
  <si>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</si>
  <si>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</si>
  <si>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</si>
  <si>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</si>
  <si>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</si>
  <si>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</si>
  <si>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</si>
  <si>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</si>
  <si>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</si>
  <si>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</si>
  <si>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</si>
  <si>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</si>
  <si>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</si>
  <si>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</si>
  <si>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</si>
  <si>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</si>
  <si>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</si>
  <si>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</si>
  <si>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</si>
  <si>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</si>
  <si>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</si>
  <si>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</si>
  <si>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</si>
  <si>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</si>
  <si>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</si>
  <si>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</si>
  <si>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</si>
  <si>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</si>
  <si>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</si>
  <si>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</si>
  <si>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</si>
  <si>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</si>
  <si>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</si>
  <si>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</si>
  <si>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</si>
  <si>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</si>
  <si>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</si>
  <si>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</si>
  <si>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</si>
  <si>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</si>
  <si>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</si>
  <si>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</si>
  <si>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</si>
  <si>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</si>
  <si>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</si>
  <si>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</si>
  <si>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</si>
  <si>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</si>
  <si>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</si>
  <si>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</si>
  <si>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</si>
  <si>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</si>
  <si>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</si>
  <si>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</si>
  <si>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</si>
  <si>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</si>
  <si>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</si>
  <si>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</si>
  <si>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</si>
  <si>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</si>
  <si>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</si>
  <si>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</si>
  <si>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</si>
  <si>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</si>
  <si>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</si>
  <si>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</si>
  <si>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</si>
  <si>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</si>
  <si>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</si>
  <si>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</si>
  <si>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</si>
  <si>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</si>
  <si>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</si>
  <si>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</si>
  <si>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</si>
  <si>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</si>
  <si>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</si>
  <si>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</si>
  <si>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</si>
  <si>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</si>
  <si>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</si>
  <si>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</si>
  <si>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</si>
  <si>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</si>
  <si>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</si>
  <si>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</si>
  <si>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</si>
  <si>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</si>
  <si>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</si>
  <si>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</si>
  <si>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</si>
  <si>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</si>
  <si>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</si>
  <si>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</si>
  <si>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</si>
  <si>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</si>
  <si>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</si>
  <si>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</si>
  <si>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</si>
  <si>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</si>
  <si>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</si>
  <si>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</si>
  <si>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</si>
  <si>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</si>
  <si>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</si>
  <si>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</si>
  <si>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</si>
  <si>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</si>
  <si>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</si>
  <si>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</si>
  <si>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</si>
  <si>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</si>
  <si>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</si>
  <si>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</si>
  <si>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</si>
  <si>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</si>
  <si>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</si>
  <si>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</si>
  <si>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</si>
  <si>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</si>
  <si>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</si>
  <si>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</si>
  <si>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</si>
  <si>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</si>
  <si>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</si>
  <si>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</si>
  <si>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</si>
  <si>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</si>
  <si>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</si>
  <si>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</si>
  <si>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</si>
  <si>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</si>
  <si>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</si>
  <si>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</si>
  <si>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</si>
  <si>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</si>
  <si>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</si>
  <si>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</si>
  <si>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</si>
  <si>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</si>
  <si>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</si>
  <si>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</si>
  <si>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</si>
  <si>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</si>
  <si>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</si>
  <si>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</si>
  <si>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</si>
  <si>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</si>
  <si>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</si>
  <si>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</si>
  <si>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</si>
  <si>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</si>
  <si>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</si>
  <si>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</si>
  <si>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</si>
  <si>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</si>
  <si>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</si>
  <si>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</si>
  <si>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</si>
  <si>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</si>
  <si>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</si>
  <si>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</si>
  <si>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</si>
  <si>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</si>
  <si>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</si>
  <si>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</si>
  <si>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</si>
  <si>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</si>
  <si>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</si>
  <si>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</si>
  <si>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</si>
  <si>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</si>
  <si>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</si>
  <si>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</si>
  <si>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</si>
  <si>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</si>
  <si>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</si>
  <si>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</si>
  <si>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</si>
  <si>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</si>
  <si>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</si>
  <si>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</si>
  <si>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</si>
  <si>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</si>
  <si>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</si>
  <si>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</si>
  <si>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</si>
  <si>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</si>
  <si>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</si>
  <si>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</si>
  <si>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</si>
  <si>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</si>
  <si>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</si>
  <si>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</si>
  <si>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</si>
  <si>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</si>
  <si>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</si>
  <si>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</si>
  <si>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</si>
  <si>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</si>
  <si>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</si>
  <si>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</si>
  <si>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</si>
  <si>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</si>
  <si>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</si>
  <si>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</si>
  <si>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</si>
  <si>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</si>
  <si>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</si>
  <si>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</si>
  <si>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</si>
  <si>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</si>
  <si>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</si>
  <si>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</si>
  <si>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</si>
  <si>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</si>
  <si>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</si>
  <si>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</si>
  <si>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</si>
  <si>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</si>
  <si>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</si>
  <si>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</si>
  <si>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</si>
  <si>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</si>
  <si>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</si>
  <si>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</si>
  <si>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</si>
  <si>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</si>
  <si>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</si>
  <si>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</si>
  <si>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</si>
  <si>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</si>
  <si>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</si>
  <si>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</si>
  <si>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</si>
  <si>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</si>
  <si>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</si>
  <si>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</si>
  <si>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</si>
  <si>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</si>
  <si>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</si>
  <si>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</si>
  <si>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</si>
  <si>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</si>
  <si>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</si>
  <si>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</si>
  <si>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</si>
  <si>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</si>
  <si>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</si>
  <si>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</si>
  <si>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</si>
  <si>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</si>
  <si>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</si>
  <si>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</si>
  <si>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</si>
  <si>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</si>
  <si>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</si>
  <si>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</si>
  <si>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</si>
  <si>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</si>
  <si>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</si>
  <si>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</si>
  <si>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</si>
  <si>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</si>
  <si>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</si>
  <si>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</si>
  <si>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</si>
  <si>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</si>
  <si>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</si>
  <si>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</si>
  <si>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</si>
  <si>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</si>
  <si>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</si>
  <si>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</si>
  <si>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</si>
  <si>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</si>
  <si>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</si>
  <si>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</si>
  <si>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</si>
  <si>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</si>
  <si>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</si>
  <si>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</si>
  <si>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</si>
  <si>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</si>
  <si>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</si>
  <si>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</si>
  <si>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</si>
  <si>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</si>
  <si>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</si>
  <si>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</si>
  <si>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</si>
  <si>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</si>
  <si>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</si>
  <si>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</si>
  <si>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</si>
  <si>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</si>
  <si>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</si>
  <si>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</si>
  <si>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</si>
  <si>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</si>
  <si>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</si>
  <si>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</si>
  <si>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</si>
  <si>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</si>
  <si>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</si>
  <si>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</si>
  <si>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</si>
  <si>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</si>
  <si>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</si>
  <si>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</si>
  <si>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</si>
  <si>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</si>
  <si>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</si>
  <si>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</si>
  <si>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</si>
  <si>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</si>
  <si>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</si>
  <si>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</si>
  <si>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</si>
  <si>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</si>
  <si>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</si>
  <si>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</si>
  <si>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</si>
  <si>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</si>
  <si>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</si>
  <si>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</si>
  <si>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</si>
  <si>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</si>
  <si>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</si>
  <si>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</si>
  <si>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</si>
  <si>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</si>
  <si>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</si>
  <si>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</si>
  <si>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</si>
  <si>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</si>
  <si>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</si>
  <si>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</si>
  <si>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</si>
  <si>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</si>
  <si>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</si>
  <si>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</si>
  <si>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</si>
  <si>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</si>
  <si>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</si>
  <si>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</si>
  <si>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</si>
  <si>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</si>
  <si>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</si>
  <si>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</si>
  <si>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</si>
  <si>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</si>
  <si>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</si>
  <si>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</si>
  <si>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</si>
  <si>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</si>
  <si>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</si>
  <si>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</si>
  <si>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</si>
  <si>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</si>
  <si>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</si>
  <si>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</si>
  <si>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</si>
  <si>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</si>
  <si>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</si>
  <si>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</si>
  <si>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</si>
  <si>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</si>
  <si>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</si>
  <si>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</si>
  <si>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</si>
  <si>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</si>
  <si>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</si>
  <si>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</si>
  <si>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</si>
  <si>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</si>
  <si>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</si>
  <si>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</si>
  <si>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</si>
  <si>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</si>
  <si>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</si>
  <si>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</si>
  <si>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</si>
  <si>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</si>
  <si>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</si>
  <si>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</si>
  <si>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</si>
  <si>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</si>
  <si>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</si>
  <si>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</si>
  <si>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</si>
  <si>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</si>
  <si>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</si>
  <si>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</si>
  <si>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</si>
  <si>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</si>
  <si>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</si>
  <si>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</si>
  <si>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</si>
  <si>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</si>
  <si>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</si>
  <si>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</si>
  <si>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</si>
  <si>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</si>
  <si>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</si>
  <si>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</si>
  <si>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</si>
  <si>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</si>
  <si>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</si>
  <si>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</si>
  <si>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</si>
  <si>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</si>
  <si>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</si>
  <si>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</si>
  <si>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</si>
  <si>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</si>
  <si>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</si>
  <si>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</si>
  <si>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</si>
  <si>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</si>
  <si>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</si>
  <si>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</si>
  <si>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</si>
  <si>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</si>
  <si>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</si>
  <si>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</si>
  <si>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</si>
  <si>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</si>
  <si>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</si>
  <si>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</si>
  <si>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</si>
  <si>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</si>
  <si>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</si>
  <si>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</si>
  <si>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</si>
  <si>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</si>
  <si>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</si>
  <si>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</si>
  <si>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</si>
  <si>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</si>
  <si>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</si>
  <si>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</si>
  <si>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</si>
  <si>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</si>
  <si>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</si>
  <si>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</si>
  <si>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</si>
  <si>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</si>
  <si>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</si>
  <si>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</si>
  <si>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</si>
  <si>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</si>
  <si>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</si>
  <si>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</si>
  <si>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</si>
  <si>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</si>
  <si>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</si>
  <si>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</si>
  <si>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</si>
  <si>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</si>
  <si>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</si>
  <si>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</si>
  <si>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</si>
  <si>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</si>
  <si>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</si>
  <si>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</si>
  <si>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</si>
  <si>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</si>
  <si>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</si>
  <si>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</si>
  <si>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</si>
  <si>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</si>
  <si>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</si>
  <si>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</si>
  <si>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</si>
  <si>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</si>
  <si>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</si>
  <si>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</si>
  <si>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</si>
  <si>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</si>
  <si>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</si>
  <si>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</si>
  <si>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</si>
  <si>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</si>
  <si>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</si>
  <si>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</si>
  <si>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</si>
  <si>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</si>
  <si>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</si>
  <si>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</si>
  <si>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</si>
  <si>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</si>
  <si>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</si>
  <si>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</si>
  <si>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</si>
  <si>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</si>
  <si>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</si>
  <si>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</si>
  <si>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</si>
  <si>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</si>
  <si>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</si>
  <si>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</si>
  <si>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</si>
  <si>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</si>
  <si>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</si>
  <si>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</si>
  <si>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</si>
  <si>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</si>
  <si>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</si>
  <si>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</si>
  <si>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</si>
  <si>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</si>
  <si>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</si>
  <si>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</si>
  <si>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</si>
  <si>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</si>
  <si>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</si>
  <si>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</si>
  <si>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</si>
  <si>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</si>
  <si>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</si>
  <si>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</si>
  <si>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</si>
  <si>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</si>
  <si>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</si>
  <si>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</si>
  <si>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</si>
  <si>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</si>
  <si>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</si>
  <si>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</si>
  <si>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</si>
  <si>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</si>
  <si>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</si>
  <si>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</si>
  <si>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</si>
  <si>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</si>
  <si>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</si>
  <si>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</si>
  <si>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</si>
  <si>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</si>
  <si>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</si>
  <si>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</si>
  <si>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</si>
  <si>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</si>
  <si>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</si>
  <si>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</si>
  <si>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</si>
  <si>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</si>
  <si>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</si>
  <si>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</si>
  <si>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</si>
  <si>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</si>
  <si>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</si>
  <si>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</si>
  <si>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</si>
  <si>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</si>
  <si>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</si>
  <si>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</si>
  <si>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</si>
  <si>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</si>
  <si>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</si>
  <si>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</si>
  <si>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</si>
  <si>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</si>
  <si>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</si>
  <si>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</si>
  <si>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</si>
  <si>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</si>
  <si>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</si>
  <si>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</si>
  <si>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</si>
  <si>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</si>
  <si>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</si>
  <si>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</si>
  <si>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</si>
  <si>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</si>
  <si>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</si>
  <si>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</si>
  <si>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</si>
  <si>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</si>
  <si>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</si>
  <si>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</si>
  <si>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</si>
  <si>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</si>
  <si>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</si>
  <si>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</si>
  <si>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</si>
  <si>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</si>
  <si>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</si>
  <si>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</si>
  <si>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</si>
  <si>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</si>
  <si>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</si>
  <si>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</si>
  <si>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</si>
  <si>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</si>
  <si>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</si>
  <si>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</si>
  <si>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</si>
  <si>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</si>
  <si>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</si>
  <si>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</si>
  <si>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</si>
  <si>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</si>
  <si>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</si>
  <si>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</si>
  <si>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</si>
  <si>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</si>
  <si>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</si>
  <si>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</si>
  <si>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</si>
  <si>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</si>
  <si>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</si>
  <si>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</si>
  <si>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</si>
  <si>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</si>
  <si>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</si>
  <si>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</si>
  <si>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</si>
  <si>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</si>
  <si>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</si>
  <si>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</si>
  <si>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</si>
  <si>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</si>
  <si>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</si>
  <si>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</si>
  <si>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</si>
  <si>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</si>
  <si>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</si>
  <si>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</si>
  <si>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</si>
  <si>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</si>
  <si>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</si>
  <si>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</si>
  <si>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</si>
  <si>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</si>
  <si>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</si>
  <si>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</si>
  <si>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</si>
  <si>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</si>
  <si>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</si>
  <si>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</si>
  <si>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</si>
  <si>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</si>
  <si>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</si>
  <si>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</si>
  <si>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</si>
  <si>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</si>
  <si>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</si>
  <si>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</si>
  <si>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</si>
  <si>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</si>
  <si>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</si>
  <si>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</si>
  <si>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</si>
  <si>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</si>
  <si>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</si>
  <si>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</si>
  <si>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</si>
  <si>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</si>
  <si>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</si>
  <si>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</si>
  <si>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</si>
  <si>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</si>
  <si>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</si>
  <si>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</si>
  <si>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</si>
  <si>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</si>
  <si>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</si>
  <si>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</si>
  <si>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</si>
  <si>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</si>
  <si>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</si>
  <si>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</si>
  <si>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</si>
  <si>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</si>
  <si>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</si>
  <si>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</si>
  <si>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</si>
  <si>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</si>
  <si>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</si>
  <si>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</si>
  <si>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</si>
  <si>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</si>
  <si>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</si>
  <si>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</si>
  <si>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</si>
  <si>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</si>
  <si>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</si>
  <si>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</si>
  <si>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</si>
  <si>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</si>
  <si>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</si>
  <si>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</si>
  <si>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</si>
  <si>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</si>
  <si>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</si>
  <si>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</si>
  <si>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</si>
  <si>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</si>
  <si>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</si>
  <si>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</si>
  <si>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</si>
  <si>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</si>
  <si>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</si>
  <si>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</si>
  <si>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</si>
  <si>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</si>
  <si>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</si>
  <si>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</si>
  <si>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</si>
  <si>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</si>
  <si>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</si>
  <si>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</si>
  <si>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</si>
  <si>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</si>
  <si>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</si>
  <si>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</si>
  <si>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</si>
  <si>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</si>
  <si>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</si>
  <si>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</si>
  <si>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</si>
  <si>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</si>
  <si>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</si>
  <si>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</si>
  <si>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</si>
  <si>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</si>
  <si>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</si>
  <si>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</si>
  <si>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</si>
  <si>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</si>
  <si>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</si>
  <si>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</si>
  <si>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</si>
  <si>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</si>
  <si>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</si>
  <si>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</si>
  <si>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</si>
  <si>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</si>
  <si>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</si>
  <si>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</si>
  <si>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</si>
  <si>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</si>
  <si>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</si>
  <si>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</si>
  <si>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</si>
  <si>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</si>
  <si>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</si>
  <si>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</si>
  <si>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</si>
  <si>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</si>
  <si>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</si>
  <si>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</si>
  <si>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</si>
  <si>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</si>
  <si>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</si>
  <si>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</si>
  <si>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</si>
  <si>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</si>
  <si>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</si>
  <si>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</si>
  <si>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</si>
  <si>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</si>
  <si>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</si>
  <si>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</si>
  <si>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</si>
  <si>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</si>
  <si>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</si>
  <si>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</si>
  <si>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</si>
  <si>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</si>
  <si>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</si>
  <si>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</si>
  <si>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</si>
  <si>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</si>
  <si>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</si>
  <si>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</si>
  <si>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</si>
  <si>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</si>
  <si>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</si>
  <si>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</si>
  <si>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</si>
  <si>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</si>
  <si>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</si>
  <si>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</si>
  <si>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</si>
  <si>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</si>
  <si>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</si>
  <si>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</si>
  <si>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</si>
  <si>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</si>
  <si>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</si>
  <si>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</si>
  <si>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</si>
  <si>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</si>
  <si>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</si>
  <si>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</si>
  <si>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</si>
  <si>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</si>
  <si>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</si>
  <si>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</si>
  <si>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</si>
  <si>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</si>
  <si>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</si>
  <si>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</si>
  <si>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</si>
  <si>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</si>
  <si>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</si>
  <si>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</si>
  <si>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</si>
  <si>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</si>
  <si>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</si>
  <si>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</si>
  <si>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</si>
  <si>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</si>
  <si>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</si>
  <si>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</si>
  <si>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</si>
  <si>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</si>
  <si>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</si>
  <si>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</si>
  <si>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</si>
  <si>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</si>
  <si>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</si>
  <si>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</si>
  <si>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</si>
  <si>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</si>
  <si>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</si>
  <si>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</si>
  <si>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</si>
  <si>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</si>
  <si>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</si>
  <si>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</si>
  <si>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</si>
  <si>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</si>
  <si>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</si>
  <si>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</si>
  <si>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</si>
  <si>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</si>
  <si>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</si>
  <si>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</si>
  <si>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</si>
  <si>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</si>
  <si>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</si>
  <si>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</si>
  <si>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</si>
  <si>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</si>
  <si>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</si>
  <si>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</si>
  <si>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</si>
  <si>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</si>
  <si>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</si>
  <si>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</si>
  <si>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</si>
  <si>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</si>
  <si>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</si>
  <si>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</si>
  <si>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</si>
  <si>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</si>
  <si>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</si>
  <si>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</si>
  <si>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</si>
  <si>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</si>
  <si>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</si>
  <si>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</si>
  <si>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</si>
  <si>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</si>
  <si>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</si>
  <si>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</si>
  <si>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</si>
  <si>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</si>
  <si>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</si>
  <si>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</si>
  <si>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</si>
  <si>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</si>
  <si>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</si>
  <si>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</si>
  <si>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</si>
  <si>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</si>
  <si>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</si>
  <si>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</si>
  <si>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</si>
  <si>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</si>
  <si>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</si>
  <si>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</si>
  <si>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</si>
  <si>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</si>
  <si>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</si>
  <si>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</si>
  <si>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</si>
  <si>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</si>
  <si>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</si>
  <si>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</si>
  <si>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</si>
  <si>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</si>
  <si>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</si>
  <si>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</si>
  <si>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</si>
  <si>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</si>
  <si>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</si>
  <si>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</si>
  <si>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</si>
  <si>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</si>
  <si>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</si>
  <si>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</si>
  <si>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</si>
  <si>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</si>
  <si>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</si>
  <si>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</si>
  <si>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</si>
  <si>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</si>
  <si>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</si>
  <si>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</si>
  <si>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</si>
  <si>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</si>
  <si>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</si>
  <si>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</si>
  <si>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</si>
  <si>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</si>
  <si>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</si>
  <si>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</si>
  <si>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</si>
  <si>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</si>
  <si>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</si>
  <si>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</si>
  <si>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</si>
  <si>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</si>
  <si>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</si>
  <si>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</si>
  <si>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</si>
  <si>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</si>
  <si>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</si>
  <si>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</si>
  <si>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</si>
  <si>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</si>
  <si>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</si>
  <si>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</si>
  <si>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</si>
  <si>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</si>
  <si>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</si>
  <si>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</si>
  <si>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</si>
  <si>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</si>
  <si>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</si>
  <si>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</si>
  <si>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</si>
  <si>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</si>
  <si>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</si>
  <si>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</si>
  <si>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</si>
  <si>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</si>
  <si>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</si>
  <si>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</si>
  <si>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</si>
  <si>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</si>
  <si>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</si>
  <si>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</si>
  <si>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</si>
  <si>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</si>
  <si>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</si>
  <si>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</si>
  <si>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</si>
  <si>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</si>
  <si>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</si>
  <si>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</si>
  <si>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</si>
  <si>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</si>
  <si>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</si>
  <si>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</si>
  <si>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</si>
  <si>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</si>
  <si>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</si>
  <si>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</si>
  <si>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</si>
  <si>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</si>
  <si>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</si>
  <si>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</si>
  <si>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</si>
  <si>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</si>
  <si>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</si>
  <si>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</si>
  <si>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</si>
  <si>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</si>
  <si>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</si>
  <si>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</si>
  <si>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</si>
  <si>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</si>
  <si>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</si>
  <si>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</si>
  <si>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</si>
  <si>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</si>
  <si>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</si>
  <si>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</si>
  <si>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</si>
  <si>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</si>
  <si>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</si>
  <si>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</si>
  <si>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</si>
  <si>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</si>
  <si>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</si>
  <si>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</si>
  <si>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</si>
  <si>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</si>
  <si>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</si>
  <si>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</si>
  <si>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</si>
  <si>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</si>
  <si>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</si>
  <si>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</si>
  <si>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</si>
  <si>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</si>
  <si>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</si>
  <si>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</si>
  <si>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</si>
  <si>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</si>
  <si>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</si>
  <si>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</si>
  <si>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</si>
  <si>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</si>
  <si>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</si>
  <si>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</si>
  <si>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</si>
  <si>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</si>
  <si>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</si>
  <si>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</si>
  <si>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</si>
  <si>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</si>
  <si>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</si>
  <si>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</si>
  <si>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</si>
  <si>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</si>
  <si>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</si>
  <si>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</si>
  <si>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</si>
  <si>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</si>
  <si>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</si>
  <si>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</si>
  <si>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</si>
  <si>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</si>
  <si>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</si>
  <si>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</si>
  <si>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</si>
  <si>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</si>
  <si>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</si>
  <si>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</si>
  <si>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</si>
  <si>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</si>
  <si>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</si>
  <si>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</si>
  <si>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</si>
  <si>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</si>
  <si>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</si>
  <si>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</si>
  <si>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</si>
  <si>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</si>
  <si>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</si>
  <si>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</si>
  <si>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</si>
  <si>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</si>
  <si>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</si>
  <si>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</si>
  <si>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</si>
  <si>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</si>
  <si>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</si>
  <si>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</si>
  <si>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</si>
  <si>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</si>
  <si>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</si>
  <si>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</si>
  <si>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</si>
  <si>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</si>
  <si>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</si>
  <si>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</si>
  <si>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</si>
  <si>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</si>
  <si>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</si>
  <si>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</si>
  <si>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</si>
  <si>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</si>
  <si>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</si>
  <si>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</si>
  <si>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</si>
  <si>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</si>
  <si>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</si>
  <si>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</si>
  <si>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</si>
  <si>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</si>
  <si>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</si>
  <si>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</si>
  <si>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</si>
  <si>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</si>
  <si>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</si>
  <si>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</si>
  <si>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</si>
  <si>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</si>
  <si>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</si>
  <si>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</si>
  <si>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</si>
  <si>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</si>
  <si>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</si>
  <si>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</si>
  <si>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</si>
  <si>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</si>
  <si>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</si>
  <si>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</si>
  <si>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</si>
  <si>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</si>
  <si>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</si>
  <si>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</si>
  <si>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</si>
  <si>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</si>
  <si>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</si>
  <si>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</si>
  <si>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</si>
  <si>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</si>
  <si>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</si>
  <si>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</si>
  <si>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</si>
  <si>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</si>
  <si>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</si>
  <si>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</si>
  <si>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</si>
  <si>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</si>
  <si>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</si>
  <si>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</si>
  <si>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</si>
  <si>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</si>
  <si>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</si>
  <si>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</si>
  <si>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</si>
  <si>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</si>
  <si>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</si>
  <si>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</si>
  <si>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</si>
  <si>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</si>
  <si>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</si>
  <si>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</si>
  <si>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</si>
  <si>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</si>
  <si>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</si>
  <si>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</si>
  <si>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</si>
  <si>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</si>
  <si>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</si>
  <si>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</si>
  <si>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</si>
  <si>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</si>
  <si>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</si>
  <si>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</si>
  <si>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</si>
  <si>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</si>
  <si>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</si>
  <si>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</si>
  <si>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</si>
  <si>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</si>
  <si>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</si>
  <si>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</si>
  <si>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</si>
  <si>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</si>
  <si>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</si>
  <si>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</si>
  <si>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</si>
  <si>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</si>
  <si>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</si>
  <si>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</si>
  <si>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</si>
  <si>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</si>
  <si>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</si>
  <si>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</si>
  <si>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</si>
  <si>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</si>
  <si>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</si>
  <si>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</si>
  <si>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</si>
  <si>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</si>
  <si>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</si>
  <si>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</si>
  <si>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</si>
  <si>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</si>
  <si>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</si>
  <si>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</si>
  <si>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</si>
  <si>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</si>
  <si>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</si>
  <si>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</si>
  <si>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</si>
  <si>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</si>
  <si>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</si>
  <si>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</si>
  <si>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</si>
  <si>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</si>
  <si>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</si>
  <si>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</si>
  <si>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</si>
  <si>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</si>
  <si>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</si>
  <si>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</si>
  <si>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</si>
  <si>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</si>
  <si>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</si>
  <si>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</si>
  <si>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</si>
  <si>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</si>
  <si>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</si>
  <si>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</si>
  <si>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</si>
  <si>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</si>
  <si>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</si>
  <si>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</si>
  <si>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</si>
  <si>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</si>
  <si>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</si>
  <si>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</si>
  <si>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</si>
  <si>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</si>
  <si>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</si>
  <si>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</si>
  <si>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</si>
  <si>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</si>
  <si>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</si>
  <si>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</si>
  <si>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</si>
  <si>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</si>
  <si>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</si>
  <si>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</si>
  <si>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</si>
  <si>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</si>
  <si>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</si>
  <si>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</si>
  <si>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</si>
  <si>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</si>
  <si>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</si>
  <si>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</si>
  <si>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</si>
  <si>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</si>
  <si>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</si>
  <si>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</si>
  <si>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</si>
  <si>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</si>
  <si>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</si>
  <si>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</si>
  <si>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</si>
  <si>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</si>
  <si>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</si>
  <si>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</si>
  <si>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</si>
  <si>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</si>
  <si>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</si>
  <si>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</si>
  <si>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</si>
  <si>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</si>
  <si>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</si>
  <si>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</si>
  <si>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</si>
  <si>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</si>
  <si>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</si>
  <si>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</si>
  <si>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</si>
  <si>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</si>
  <si>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</si>
  <si>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</si>
  <si>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</si>
  <si>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</si>
  <si>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</si>
  <si>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</si>
  <si>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</si>
  <si>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</si>
  <si>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</si>
  <si>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</si>
  <si>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</si>
  <si>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</si>
  <si>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</si>
  <si>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</si>
  <si>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</si>
  <si>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</si>
  <si>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</si>
  <si>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</si>
  <si>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</si>
  <si>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</si>
  <si>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</si>
  <si>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</si>
  <si>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</si>
  <si>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</si>
  <si>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</si>
  <si>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</si>
  <si>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</si>
  <si>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</si>
  <si>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</si>
  <si>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</si>
  <si>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</si>
  <si>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</si>
  <si>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</si>
  <si>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</si>
  <si>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</si>
  <si>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</si>
  <si>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</si>
  <si>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</si>
  <si>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</si>
  <si>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</si>
  <si>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</si>
  <si>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</si>
  <si>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</si>
  <si>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</si>
  <si>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</si>
  <si>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</si>
  <si>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</si>
  <si>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</si>
  <si>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</si>
  <si>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</si>
  <si>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</si>
  <si>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</si>
  <si>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</si>
  <si>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</si>
  <si>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</si>
  <si>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</si>
  <si>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</si>
  <si>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</si>
  <si>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</si>
  <si>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</si>
  <si>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</si>
  <si>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</si>
  <si>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</si>
  <si>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</si>
  <si>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</si>
  <si>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</si>
  <si>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</si>
  <si>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</si>
  <si>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</si>
  <si>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</si>
  <si>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</si>
  <si>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</si>
  <si>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</si>
  <si>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</si>
  <si>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</si>
  <si>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</si>
  <si>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</si>
  <si>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</si>
  <si>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</si>
  <si>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</si>
  <si>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</si>
  <si>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</si>
  <si>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</si>
  <si>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</si>
  <si>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</si>
  <si>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</si>
  <si>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</si>
  <si>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</si>
  <si>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</si>
  <si>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</si>
  <si>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</si>
  <si>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</si>
  <si>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</si>
  <si>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</si>
  <si>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</si>
  <si>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</si>
  <si>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</si>
  <si>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</si>
  <si>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</si>
  <si>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</si>
  <si>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</si>
  <si>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</si>
  <si>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</si>
  <si>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</si>
  <si>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</si>
  <si>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</si>
  <si>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</si>
  <si>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</si>
  <si>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</si>
  <si>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</si>
  <si>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</si>
  <si>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</si>
  <si>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</si>
  <si>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</si>
  <si>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</si>
  <si>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</si>
  <si>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</si>
  <si>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</si>
  <si>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</si>
  <si>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</si>
  <si>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</si>
  <si>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</si>
  <si>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</si>
  <si>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</si>
  <si>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</si>
  <si>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</si>
  <si>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</si>
  <si>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</si>
  <si>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</si>
  <si>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</si>
  <si>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</si>
  <si>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</si>
  <si>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</si>
  <si>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</si>
  <si>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</si>
  <si>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</si>
  <si>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</si>
  <si>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</si>
  <si>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</si>
  <si>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</si>
  <si>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</si>
  <si>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</si>
  <si>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</si>
  <si>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</si>
  <si>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</si>
  <si>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</si>
  <si>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</si>
  <si>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</si>
  <si>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</si>
  <si>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</si>
  <si>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</si>
  <si>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</si>
  <si>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</si>
  <si>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</si>
  <si>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</si>
  <si>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</si>
  <si>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</si>
  <si>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</si>
  <si>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</si>
  <si>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</si>
  <si>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</si>
  <si>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</si>
  <si>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</si>
  <si>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</si>
  <si>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</si>
  <si>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</si>
  <si>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</si>
  <si>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</si>
  <si>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</si>
  <si>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</si>
  <si>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</si>
  <si>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</si>
  <si>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</si>
  <si>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</si>
  <si>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</si>
  <si>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</si>
  <si>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</si>
  <si>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</si>
  <si>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</si>
  <si>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</si>
  <si>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</si>
  <si>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</si>
  <si>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</si>
  <si>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</si>
  <si>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</si>
  <si>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</si>
  <si>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</si>
  <si>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</si>
  <si>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</si>
  <si>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</si>
  <si>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</si>
  <si>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</si>
  <si>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</si>
  <si>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</si>
  <si>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</si>
  <si>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</si>
  <si>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</si>
  <si>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</si>
  <si>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</si>
  <si>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</si>
  <si>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</si>
  <si>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</si>
  <si>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</si>
  <si>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</si>
  <si>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</si>
  <si>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</si>
  <si>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</si>
  <si>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</si>
  <si>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</si>
  <si>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</si>
  <si>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</si>
  <si>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</si>
  <si>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</si>
  <si>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</si>
  <si>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</si>
  <si>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</si>
  <si>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</si>
  <si>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</si>
  <si>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</si>
  <si>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</si>
  <si>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</si>
  <si>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</si>
  <si>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</si>
  <si>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</si>
  <si>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</si>
  <si>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</si>
  <si>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</si>
  <si>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</si>
  <si>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</si>
  <si>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</si>
  <si>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</si>
  <si>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</si>
  <si>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</si>
  <si>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</si>
  <si>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</si>
  <si>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</si>
  <si>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</si>
  <si>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</si>
  <si>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</si>
  <si>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</si>
  <si>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</si>
  <si>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</si>
  <si>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</si>
  <si>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</si>
  <si>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</si>
  <si>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</si>
  <si>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</si>
  <si>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</si>
  <si>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</si>
  <si>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</si>
  <si>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</si>
  <si>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</si>
  <si>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</si>
  <si>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</si>
  <si>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</si>
  <si>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</si>
  <si>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</si>
  <si>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</si>
  <si>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</si>
  <si>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</si>
  <si>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</si>
  <si>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</si>
  <si>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</si>
  <si>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</si>
  <si>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</si>
  <si>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</si>
  <si>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</si>
  <si>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</si>
  <si>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</si>
  <si>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</si>
  <si>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</si>
  <si>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</si>
  <si>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</si>
  <si>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</si>
  <si>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</si>
  <si>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</si>
  <si>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</si>
  <si>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</si>
  <si>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</si>
  <si>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</si>
  <si>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</si>
  <si>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</si>
  <si>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</si>
  <si>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</si>
  <si>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</si>
  <si>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</si>
  <si>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</si>
  <si>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</si>
  <si>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</si>
  <si>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</si>
  <si>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</si>
  <si>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</si>
  <si>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</si>
  <si>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</si>
  <si>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</si>
  <si>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</si>
  <si>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</si>
  <si>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</si>
  <si>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</si>
  <si>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</si>
  <si>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</si>
  <si>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</si>
  <si>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</si>
  <si>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</si>
  <si>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</si>
  <si>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</si>
  <si>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</si>
  <si>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</si>
  <si>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</si>
  <si>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</si>
  <si>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</si>
  <si>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</si>
  <si>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</si>
  <si>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</si>
  <si>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</si>
  <si>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</si>
  <si>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</si>
  <si>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</si>
  <si>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</si>
  <si>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</si>
  <si>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</si>
  <si>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</si>
  <si>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</si>
  <si>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</si>
  <si>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</si>
  <si>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</si>
  <si>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</si>
  <si>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</si>
  <si>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</si>
  <si>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</si>
  <si>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</si>
  <si>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</si>
  <si>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</si>
  <si>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</si>
  <si>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</si>
  <si>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</si>
  <si>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</si>
  <si>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</si>
  <si>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</si>
  <si>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</si>
  <si>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</si>
  <si>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</si>
  <si>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</si>
  <si>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</si>
  <si>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</si>
  <si>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</si>
  <si>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</si>
  <si>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</si>
  <si>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</si>
  <si>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</si>
  <si>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</si>
  <si>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</si>
  <si>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</si>
  <si>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</si>
  <si>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</si>
  <si>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</si>
  <si>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</si>
  <si>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</si>
  <si>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</si>
  <si>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</si>
  <si>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</si>
  <si>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</si>
  <si>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</si>
  <si>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</si>
  <si>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</si>
  <si>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</si>
  <si>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</si>
  <si>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</si>
  <si>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</si>
  <si>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</si>
  <si>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</si>
  <si>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</si>
  <si>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</si>
  <si>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</si>
  <si>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</si>
  <si>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</si>
  <si>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</si>
  <si>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</si>
  <si>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</si>
  <si>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</si>
  <si>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</si>
  <si>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</si>
  <si>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</si>
  <si>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</si>
  <si>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</si>
  <si>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</si>
  <si>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</si>
  <si>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</si>
  <si>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</si>
  <si>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</si>
  <si>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</si>
  <si>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</si>
  <si>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</si>
  <si>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</si>
  <si>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</si>
  <si>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</si>
  <si>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</si>
  <si>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</si>
  <si>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</si>
  <si>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</si>
  <si>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</si>
  <si>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</si>
  <si>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</si>
  <si>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</si>
  <si>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</si>
  <si>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</si>
  <si>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</si>
  <si>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</si>
  <si>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</si>
  <si>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</si>
  <si>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</si>
  <si>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</si>
  <si>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</si>
  <si>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</si>
  <si>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</si>
  <si>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</si>
  <si>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</si>
  <si>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</si>
  <si>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</si>
  <si>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</si>
  <si>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</si>
  <si>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</si>
  <si>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</si>
  <si>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</si>
  <si>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</si>
  <si>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</si>
  <si>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</si>
  <si>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</si>
  <si>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</si>
  <si>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</si>
  <si>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</si>
  <si>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</si>
  <si>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</si>
  <si>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</si>
  <si>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</si>
  <si>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</si>
  <si>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</si>
  <si>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</si>
  <si>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</si>
  <si>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</si>
  <si>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</si>
  <si>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</si>
  <si>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</si>
  <si>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</si>
  <si>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</si>
  <si>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</si>
  <si>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</si>
  <si>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</si>
  <si>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</si>
  <si>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</si>
  <si>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</si>
  <si>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</si>
  <si>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</si>
  <si>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</si>
  <si>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</si>
  <si>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</si>
  <si>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</si>
  <si>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</si>
  <si>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</si>
  <si>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</si>
  <si>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</si>
  <si>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</si>
  <si>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</si>
  <si>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</si>
  <si>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</si>
  <si>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</si>
  <si>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</si>
  <si>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</si>
  <si>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</si>
  <si>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</si>
  <si>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</si>
  <si>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</si>
  <si>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</si>
  <si>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</si>
  <si>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</si>
  <si>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</si>
  <si>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</si>
  <si>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</si>
  <si>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</si>
  <si>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</si>
  <si>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</si>
  <si>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</si>
  <si>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</si>
  <si>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</si>
  <si>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</si>
  <si>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</si>
  <si>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</si>
  <si>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</si>
  <si>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</si>
  <si>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</si>
  <si>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</si>
  <si>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</si>
  <si>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</si>
  <si>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</si>
  <si>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</si>
  <si>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</si>
  <si>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</si>
  <si>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</si>
  <si>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</si>
  <si>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</si>
  <si>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</si>
  <si>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</si>
  <si>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</si>
  <si>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</si>
  <si>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</si>
  <si>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</si>
  <si>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</si>
  <si>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</si>
  <si>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</si>
  <si>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</si>
  <si>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</si>
  <si>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</si>
  <si>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</si>
  <si>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</si>
  <si>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</si>
  <si>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</si>
  <si>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</si>
  <si>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</si>
  <si>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</si>
  <si>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</si>
  <si>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</si>
  <si>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</si>
  <si>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</si>
  <si>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</si>
  <si>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</si>
  <si>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</si>
  <si>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</si>
  <si>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</si>
  <si>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</si>
  <si>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</si>
  <si>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</si>
  <si>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</si>
  <si>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</si>
  <si>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</si>
  <si>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</si>
  <si>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</si>
  <si>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</si>
  <si>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</si>
  <si>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</si>
  <si>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</si>
  <si>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</si>
  <si>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</si>
  <si>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</si>
  <si>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</si>
  <si>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</si>
  <si>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</si>
  <si>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</si>
  <si>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</si>
  <si>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</si>
  <si>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</si>
  <si>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</si>
  <si>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</si>
  <si>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</si>
  <si>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</si>
  <si>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</si>
  <si>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</si>
  <si>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</si>
  <si>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</si>
  <si>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</si>
  <si>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</si>
  <si>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</si>
  <si>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</si>
  <si>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</si>
  <si>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</si>
  <si>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</si>
  <si>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</si>
  <si>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</si>
  <si>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</si>
  <si>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</si>
  <si>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</si>
  <si>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</si>
  <si>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</si>
  <si>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</si>
  <si>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</si>
  <si>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</si>
  <si>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</si>
  <si>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</si>
  <si>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</si>
  <si>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</si>
  <si>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</si>
  <si>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</si>
  <si>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</si>
  <si>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</si>
  <si>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</si>
  <si>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</si>
  <si>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</si>
  <si>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</si>
  <si>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</si>
  <si>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</si>
  <si>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</si>
  <si>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</si>
  <si>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</si>
  <si>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</si>
  <si>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</si>
  <si>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</si>
  <si>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</si>
  <si>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</si>
  <si>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</si>
  <si>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</si>
  <si>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</si>
  <si>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</si>
  <si>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</si>
  <si>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</si>
  <si>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</si>
  <si>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</si>
  <si>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</si>
  <si>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</si>
  <si>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</si>
  <si>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</si>
  <si>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</si>
  <si>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</si>
  <si>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</si>
  <si>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</si>
  <si>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</si>
  <si>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</si>
  <si>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</si>
  <si>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</si>
  <si>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</si>
  <si>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</si>
  <si>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</si>
  <si>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</si>
  <si>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</si>
  <si>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</si>
  <si>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</si>
  <si>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</si>
  <si>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</si>
  <si>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</si>
  <si>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</si>
  <si>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</si>
  <si>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</si>
  <si>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</si>
  <si>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</si>
  <si>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</si>
  <si>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</si>
  <si>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</si>
  <si>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</si>
  <si>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</si>
  <si>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</si>
  <si>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</si>
  <si>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</si>
  <si>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</si>
  <si>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</si>
  <si>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</si>
  <si>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</si>
  <si>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</si>
  <si>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</si>
  <si>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</si>
  <si>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</si>
  <si>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</si>
  <si>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</si>
  <si>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</si>
  <si>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</si>
  <si>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</si>
  <si>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</si>
  <si>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</si>
  <si>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</si>
  <si>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</si>
  <si>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</si>
  <si>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</si>
  <si>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</si>
  <si>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</si>
  <si>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</si>
  <si>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</si>
  <si>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</si>
  <si>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</si>
  <si>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</si>
  <si>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</si>
  <si>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</si>
  <si>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</si>
  <si>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</si>
  <si>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</si>
  <si>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</si>
  <si>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</si>
  <si>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</si>
  <si>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</si>
  <si>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</si>
  <si>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</si>
  <si>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</si>
  <si>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</si>
  <si>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</si>
  <si>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</si>
  <si>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</si>
  <si>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</si>
  <si>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</si>
  <si>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</si>
  <si>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</si>
  <si>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</si>
  <si>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</si>
  <si>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</si>
  <si>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</si>
  <si>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</si>
  <si>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</si>
  <si>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</si>
  <si>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</si>
  <si>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</si>
  <si>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</si>
  <si>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</si>
  <si>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</si>
  <si>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</si>
  <si>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</si>
  <si>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</si>
  <si>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</si>
  <si>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</si>
  <si>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</si>
  <si>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</si>
  <si>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</si>
  <si>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</si>
  <si>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</si>
  <si>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</si>
  <si>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</si>
  <si>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</si>
  <si>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</si>
  <si>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</si>
  <si>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</si>
  <si>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</si>
  <si>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</si>
  <si>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</si>
  <si>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</si>
  <si>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</si>
  <si>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</si>
  <si>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</si>
  <si>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</si>
  <si>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</si>
  <si>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</si>
  <si>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</si>
  <si>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</si>
  <si>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</si>
  <si>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</si>
  <si>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</si>
  <si>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</si>
  <si>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</si>
  <si>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</si>
  <si>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</si>
  <si>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</si>
  <si>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</si>
  <si>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</si>
  <si>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</si>
  <si>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</si>
  <si>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</si>
  <si>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</si>
  <si>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</si>
  <si>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</si>
  <si>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</si>
  <si>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</si>
  <si>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</si>
  <si>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</si>
  <si>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</si>
  <si>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</si>
  <si>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</si>
  <si>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</si>
  <si>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</si>
  <si>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</si>
  <si>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</si>
  <si>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</si>
  <si>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</si>
  <si>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</si>
  <si>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</si>
  <si>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</si>
  <si>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</si>
  <si>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</si>
  <si>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</si>
  <si>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</si>
  <si>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</si>
  <si>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</si>
  <si>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</si>
  <si>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</si>
  <si>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</si>
  <si>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</si>
  <si>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</si>
  <si>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</si>
  <si>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</si>
  <si>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</si>
  <si>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</si>
  <si>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</si>
  <si>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</si>
  <si>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</si>
  <si>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</si>
  <si>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</si>
  <si>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</si>
  <si>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</si>
  <si>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</si>
  <si>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</si>
  <si>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</si>
  <si>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</si>
  <si>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</si>
  <si>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</si>
  <si>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</si>
  <si>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</si>
  <si>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</si>
  <si>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</si>
  <si>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</si>
  <si>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</si>
  <si>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</si>
  <si>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</si>
  <si>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</si>
  <si>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</si>
  <si>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</si>
  <si>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</si>
  <si>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</si>
  <si>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</si>
  <si>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</si>
  <si>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</si>
  <si>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</si>
  <si>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</si>
  <si>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</si>
  <si>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</si>
  <si>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</si>
  <si>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</si>
  <si>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</si>
  <si>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</si>
  <si>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</si>
  <si>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</si>
  <si>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</si>
  <si>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</si>
  <si>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</si>
  <si>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</si>
  <si>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</si>
  <si>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</si>
  <si>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</si>
  <si>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</si>
  <si>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</si>
  <si>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</si>
  <si>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</si>
  <si>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</si>
  <si>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</si>
  <si>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</si>
  <si>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</si>
  <si>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</si>
  <si>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</si>
  <si>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</si>
  <si>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</si>
  <si>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</si>
  <si>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</si>
  <si>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</si>
  <si>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</si>
  <si>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</si>
  <si>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</si>
  <si>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</si>
  <si>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</si>
  <si>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</si>
  <si>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</si>
  <si>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</si>
  <si>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</si>
  <si>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</si>
  <si>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</si>
  <si>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</si>
  <si>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</si>
  <si>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</si>
  <si>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</si>
  <si>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</si>
  <si>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</si>
  <si>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</si>
  <si>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</si>
  <si>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</si>
  <si>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</si>
  <si>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</si>
  <si>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</si>
  <si>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</si>
  <si>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</si>
  <si>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</si>
  <si>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</si>
  <si>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</si>
  <si>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</si>
  <si>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</si>
  <si>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</si>
  <si>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</si>
  <si>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</si>
  <si>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</si>
  <si>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</si>
  <si>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</si>
  <si>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</si>
  <si>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</si>
  <si>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</si>
  <si>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</si>
  <si>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</si>
  <si>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</si>
  <si>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</si>
  <si>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</si>
  <si>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</si>
  <si>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</si>
  <si>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</si>
  <si>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</si>
  <si>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</si>
  <si>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</si>
  <si>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</si>
  <si>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</si>
  <si>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</si>
  <si>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</si>
  <si>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</si>
  <si>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</si>
  <si>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</si>
  <si>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</si>
  <si>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</si>
  <si>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</si>
  <si>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</si>
  <si>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</si>
  <si>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</si>
  <si>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</si>
  <si>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</si>
  <si>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</si>
  <si>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</si>
  <si>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</si>
  <si>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</si>
  <si>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</si>
  <si>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</si>
  <si>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</si>
  <si>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</si>
  <si>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</si>
  <si>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</si>
  <si>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</si>
  <si>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</si>
  <si>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</si>
  <si>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</si>
  <si>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</si>
  <si>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</si>
  <si>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</si>
  <si>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</si>
  <si>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</si>
  <si>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</si>
  <si>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</si>
  <si>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</si>
  <si>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</si>
  <si>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</si>
  <si>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</si>
  <si>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</si>
  <si>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</si>
  <si>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</si>
  <si>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</si>
  <si>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</si>
  <si>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</si>
  <si>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</si>
  <si>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</si>
  <si>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</si>
  <si>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</si>
  <si>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</si>
  <si>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</si>
  <si>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</si>
  <si>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</si>
  <si>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</si>
  <si>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</si>
  <si>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</si>
  <si>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</si>
  <si>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</si>
  <si>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</si>
  <si>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</si>
  <si>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</si>
  <si>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</si>
  <si>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</si>
  <si>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</si>
  <si>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</si>
  <si>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</si>
  <si>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</si>
  <si>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</si>
  <si>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</si>
  <si>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</si>
  <si>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</si>
  <si>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</si>
  <si>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</si>
  <si>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</si>
  <si>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</si>
  <si>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</si>
  <si>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</si>
  <si>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</si>
  <si>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</si>
  <si>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</si>
  <si>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</si>
  <si>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</si>
  <si>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</si>
  <si>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</si>
  <si>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</si>
  <si>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</si>
  <si>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</si>
  <si>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</si>
  <si>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</si>
  <si>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</si>
  <si>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</si>
  <si>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</si>
  <si>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</si>
  <si>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</si>
  <si>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</si>
  <si>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</si>
  <si>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</si>
  <si>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</si>
  <si>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</si>
  <si>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</si>
  <si>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</si>
  <si>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</si>
  <si>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</si>
  <si>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</si>
  <si>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</si>
  <si>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</si>
  <si>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</si>
  <si>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</si>
  <si>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</si>
  <si>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</si>
  <si>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</si>
  <si>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</si>
  <si>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</si>
  <si>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</si>
  <si>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</si>
  <si>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</si>
  <si>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</si>
  <si>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</si>
  <si>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</si>
  <si>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</si>
  <si>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</si>
  <si>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</si>
  <si>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</si>
  <si>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</si>
  <si>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</si>
  <si>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</si>
  <si>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</si>
  <si>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</si>
  <si>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</si>
  <si>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</si>
  <si>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</si>
  <si>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</si>
  <si>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</si>
  <si>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</si>
  <si>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</si>
  <si>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</si>
  <si>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</si>
  <si>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</si>
  <si>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</si>
  <si>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</si>
  <si>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</si>
  <si>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</si>
  <si>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</si>
  <si>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</si>
  <si>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</si>
  <si>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</si>
  <si>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</si>
  <si>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</si>
  <si>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</si>
  <si>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</si>
  <si>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</si>
  <si>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</si>
  <si>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</si>
  <si>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</si>
  <si>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</si>
  <si>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</si>
  <si>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</si>
  <si>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</si>
  <si>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</si>
  <si>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</si>
  <si>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</si>
  <si>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</si>
  <si>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</si>
  <si>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</si>
  <si>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</si>
  <si>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</si>
  <si>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</si>
  <si>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</si>
  <si>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</si>
  <si>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</si>
  <si>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</si>
  <si>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</si>
  <si>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</si>
  <si>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</si>
  <si>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</si>
  <si>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</si>
  <si>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</si>
  <si>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</si>
  <si>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</si>
  <si>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</si>
  <si>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</si>
  <si>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</si>
  <si>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</si>
  <si>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</si>
  <si>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</si>
  <si>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</si>
  <si>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</si>
  <si>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</si>
  <si>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</si>
  <si>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</si>
  <si>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</si>
  <si>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</si>
  <si>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</si>
  <si>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</si>
  <si>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</si>
  <si>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</si>
  <si>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</si>
  <si>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</si>
  <si>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</si>
  <si>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</si>
  <si>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</si>
  <si>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</si>
  <si>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</si>
  <si>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</si>
  <si>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</si>
  <si>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</si>
  <si>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</si>
  <si>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</si>
  <si>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</si>
  <si>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</si>
  <si>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</si>
  <si>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</si>
  <si>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</si>
  <si>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</si>
  <si>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</si>
  <si>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</si>
  <si>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</si>
  <si>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</si>
  <si>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</si>
  <si>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</si>
  <si>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</si>
  <si>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</si>
  <si>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</si>
  <si>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</si>
  <si>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</si>
  <si>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</si>
  <si>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</si>
  <si>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</si>
  <si>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</si>
  <si>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</si>
  <si>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</si>
  <si>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</si>
  <si>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</si>
  <si>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</si>
  <si>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</si>
  <si>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</si>
  <si>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</si>
  <si>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</si>
  <si>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</si>
  <si>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</si>
  <si>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</si>
  <si>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</si>
  <si>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</si>
  <si>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</si>
  <si>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</si>
  <si>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</si>
  <si>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</si>
  <si>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</si>
  <si>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</si>
  <si>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</si>
  <si>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</si>
  <si>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</si>
  <si>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</si>
  <si>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</si>
  <si>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</si>
  <si>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</si>
  <si>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</si>
  <si>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</si>
  <si>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</si>
  <si>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</si>
  <si>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</si>
  <si>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</si>
  <si>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</si>
  <si>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</si>
  <si>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</si>
  <si>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</si>
  <si>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</si>
  <si>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</si>
  <si>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</si>
  <si>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</si>
  <si>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</si>
  <si>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</si>
  <si>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</si>
  <si>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</si>
  <si>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</si>
  <si>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</si>
  <si>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</si>
  <si>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</si>
  <si>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</si>
  <si>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</si>
  <si>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</si>
  <si>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</si>
  <si>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</si>
  <si>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</si>
  <si>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</si>
  <si>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</si>
  <si>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</si>
  <si>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</si>
  <si>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</si>
  <si>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</si>
  <si>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</si>
  <si>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</si>
  <si>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</si>
  <si>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</si>
  <si>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</si>
  <si>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</si>
  <si>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</si>
  <si>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</si>
  <si>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</si>
  <si>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</si>
  <si>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</si>
  <si>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</si>
  <si>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</si>
  <si>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</si>
  <si>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</si>
  <si>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</si>
  <si>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</si>
  <si>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</si>
  <si>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</si>
  <si>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</si>
  <si>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</si>
  <si>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</si>
  <si>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</si>
  <si>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</si>
  <si>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</si>
  <si>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</si>
  <si>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</si>
  <si>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</si>
  <si>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</si>
  <si>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</si>
  <si>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</si>
  <si>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</si>
  <si>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</si>
  <si>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</si>
  <si>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</si>
  <si>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</si>
  <si>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</si>
  <si>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</si>
  <si>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</si>
  <si>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</si>
  <si>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</si>
  <si>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</si>
  <si>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</si>
  <si>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</si>
  <si>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</si>
  <si>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</si>
  <si>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</si>
  <si>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</si>
  <si>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</si>
  <si>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</si>
  <si>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</si>
  <si>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</si>
  <si>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</si>
  <si>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</si>
  <si>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</si>
  <si>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</si>
  <si>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</si>
  <si>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</si>
  <si>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</si>
  <si>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</si>
  <si>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</si>
  <si>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</si>
  <si>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</si>
  <si>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</si>
  <si>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</si>
  <si>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</si>
  <si>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</si>
  <si>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</si>
  <si>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</si>
  <si>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</si>
  <si>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</si>
  <si>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</si>
  <si>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</si>
  <si>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</si>
  <si>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</si>
  <si>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</si>
  <si>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</si>
  <si>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</si>
  <si>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</si>
  <si>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</si>
  <si>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</si>
  <si>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</si>
  <si>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</si>
  <si>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</si>
  <si>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</si>
  <si>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</si>
  <si>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</si>
  <si>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</si>
  <si>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</si>
  <si>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</si>
  <si>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</si>
  <si>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</si>
  <si>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</si>
  <si>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</si>
  <si>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</si>
  <si>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</si>
  <si>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</si>
  <si>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</si>
  <si>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</si>
  <si>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</si>
  <si>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</si>
  <si>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</si>
  <si>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</si>
  <si>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</si>
  <si>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</si>
  <si>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</si>
  <si>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</si>
  <si>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</si>
  <si>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</si>
  <si>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</si>
  <si>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</si>
  <si>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</si>
  <si>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</si>
  <si>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</si>
  <si>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</si>
  <si>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</si>
  <si>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</si>
  <si>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</si>
  <si>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</si>
  <si>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</si>
  <si>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</si>
  <si>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</si>
  <si>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</si>
  <si>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</si>
  <si>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</si>
  <si>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</si>
  <si>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</si>
  <si>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</si>
  <si>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</si>
  <si>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</si>
  <si>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</si>
  <si>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</si>
  <si>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</si>
  <si>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</si>
  <si>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</si>
  <si>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</si>
  <si>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</si>
  <si>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</si>
  <si>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</si>
  <si>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</si>
  <si>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</si>
  <si>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</si>
  <si>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</si>
  <si>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</si>
  <si>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</si>
  <si>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</si>
  <si>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</si>
  <si>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</si>
  <si>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</si>
  <si>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</si>
  <si>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</si>
  <si>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</si>
  <si>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</si>
  <si>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</si>
  <si>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</si>
  <si>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</si>
  <si>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</si>
  <si>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</si>
  <si>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</si>
  <si>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</si>
  <si>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</si>
  <si>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</si>
  <si>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</si>
  <si>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</si>
  <si>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</si>
  <si>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</si>
  <si>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</si>
  <si>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</si>
  <si>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</si>
  <si>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</si>
  <si>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</si>
  <si>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</si>
  <si>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</si>
  <si>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</si>
  <si>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</si>
  <si>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</si>
  <si>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</si>
  <si>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</si>
  <si>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</si>
  <si>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</si>
  <si>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</si>
  <si>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</si>
  <si>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</si>
  <si>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</si>
  <si>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</si>
  <si>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</si>
  <si>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</si>
  <si>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</si>
  <si>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</si>
  <si>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</si>
  <si>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</si>
  <si>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</si>
  <si>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</si>
  <si>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</si>
  <si>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</si>
  <si>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</si>
  <si>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</si>
  <si>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</si>
  <si>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</si>
  <si>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</si>
  <si>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</si>
  <si>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</si>
  <si>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</si>
  <si>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</si>
  <si>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</si>
  <si>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</si>
  <si>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</si>
  <si>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</si>
  <si>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</si>
  <si>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</si>
  <si>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</si>
  <si>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</si>
  <si>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</si>
  <si>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</si>
  <si>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</si>
  <si>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</si>
  <si>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</si>
  <si>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</si>
  <si>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</si>
  <si>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</si>
  <si>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</si>
  <si>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</si>
  <si>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</si>
  <si>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</si>
  <si>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</si>
  <si>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</si>
  <si>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</si>
  <si>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</si>
  <si>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</si>
  <si>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</si>
  <si>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</si>
  <si>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</si>
  <si>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</si>
  <si>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</si>
  <si>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</si>
  <si>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</si>
  <si>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</si>
  <si>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</si>
  <si>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</si>
  <si>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</si>
  <si>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</si>
  <si>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</si>
  <si>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</si>
  <si>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</si>
  <si>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</si>
  <si>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</si>
  <si>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</si>
  <si>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</si>
  <si>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</si>
  <si>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</si>
  <si>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</si>
  <si>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</si>
  <si>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</si>
  <si>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</si>
  <si>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</si>
  <si>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</si>
  <si>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</si>
  <si>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</si>
  <si>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</si>
  <si>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</si>
  <si>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</si>
  <si>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</si>
  <si>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</si>
  <si>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</si>
  <si>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</si>
  <si>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</si>
  <si>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</si>
  <si>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</si>
  <si>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</si>
  <si>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</si>
  <si>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</si>
  <si>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</si>
  <si>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</si>
  <si>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</si>
  <si>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</si>
  <si>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</si>
  <si>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</si>
  <si>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</si>
  <si>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</si>
  <si>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</si>
  <si>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</si>
  <si>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</si>
  <si>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</si>
  <si>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</si>
  <si>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</si>
  <si>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</si>
  <si>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</si>
  <si>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</si>
  <si>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</si>
  <si>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</si>
  <si>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</si>
  <si>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</si>
  <si>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</si>
  <si>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</si>
  <si>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</si>
  <si>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</si>
  <si>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</si>
  <si>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</si>
  <si>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</si>
  <si>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</si>
  <si>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</si>
  <si>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</si>
  <si>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</si>
  <si>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</si>
  <si>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</si>
  <si>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</si>
  <si>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</si>
  <si>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</si>
  <si>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</si>
  <si>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</si>
  <si>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</si>
  <si>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</si>
  <si>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</si>
  <si>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</si>
  <si>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</si>
  <si>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</si>
  <si>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</si>
  <si>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</si>
  <si>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</si>
  <si>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</si>
  <si>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</si>
  <si>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</si>
  <si>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</si>
  <si>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</si>
  <si>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</si>
  <si>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</si>
  <si>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</si>
  <si>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</si>
  <si>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</si>
  <si>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</si>
  <si>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</si>
  <si>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</si>
  <si>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</si>
  <si>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</si>
  <si>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</si>
  <si>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</si>
  <si>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</si>
  <si>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</si>
  <si>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</si>
  <si>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</si>
  <si>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</si>
  <si>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</si>
  <si>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</si>
  <si>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</si>
  <si>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</si>
  <si>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</si>
  <si>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</si>
  <si>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</si>
  <si>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</si>
  <si>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</si>
  <si>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</si>
  <si>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</si>
  <si>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</si>
  <si>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</si>
  <si>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</si>
  <si>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</si>
  <si>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</si>
  <si>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</si>
  <si>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</si>
  <si>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</si>
  <si>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</si>
  <si>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</si>
  <si>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</si>
  <si>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</si>
  <si>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</si>
  <si>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</si>
  <si>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</si>
  <si>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</si>
  <si>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</si>
  <si>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</si>
  <si>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</si>
  <si>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</si>
  <si>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</si>
  <si>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</si>
  <si>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</si>
  <si>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</si>
  <si>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</si>
  <si>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</si>
  <si>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</si>
  <si>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</si>
  <si>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</si>
  <si>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</si>
  <si>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</si>
  <si>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</si>
  <si>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</si>
  <si>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</si>
  <si>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</si>
  <si>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</si>
  <si>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</si>
  <si>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</si>
  <si>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</si>
  <si>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</si>
  <si>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</si>
  <si>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</si>
  <si>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</si>
  <si>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</si>
  <si>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</si>
  <si>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</si>
  <si>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</si>
  <si>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</si>
  <si>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</si>
  <si>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</si>
  <si>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</si>
  <si>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</si>
  <si>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</si>
  <si>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</si>
  <si>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</si>
  <si>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</si>
  <si>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</si>
  <si>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</si>
  <si>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</si>
  <si>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</si>
  <si>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</si>
  <si>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</si>
  <si>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</si>
  <si>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</si>
  <si>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</si>
  <si>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</si>
  <si>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</si>
  <si>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</si>
  <si>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</si>
  <si>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</si>
  <si>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</si>
  <si>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</si>
  <si>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</si>
  <si>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</si>
  <si>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</si>
  <si>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</si>
  <si>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</si>
  <si>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</si>
  <si>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</si>
  <si>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</si>
  <si>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</si>
  <si>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</si>
  <si>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</si>
  <si>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</si>
  <si>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</si>
  <si>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</si>
  <si>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</si>
  <si>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</si>
  <si>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</si>
  <si>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</si>
  <si>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</si>
  <si>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</si>
  <si>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</si>
  <si>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</si>
  <si>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</si>
  <si>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</si>
  <si>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</si>
  <si>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</si>
  <si>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</si>
  <si>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</si>
  <si>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</si>
  <si>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</si>
  <si>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</si>
  <si>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</si>
  <si>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</si>
  <si>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</si>
  <si>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</si>
  <si>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</si>
  <si>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</si>
  <si>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</si>
  <si>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</si>
  <si>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</si>
  <si>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</si>
  <si>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</si>
  <si>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</si>
  <si>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</si>
  <si>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</si>
  <si>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</si>
  <si>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</si>
  <si>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</si>
  <si>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</si>
  <si>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</si>
  <si>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</si>
  <si>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</si>
  <si>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</si>
  <si>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</si>
  <si>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</si>
  <si>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</si>
  <si>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</si>
  <si>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</si>
  <si>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</si>
  <si>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</si>
  <si>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</si>
  <si>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</si>
  <si>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</si>
  <si>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</si>
  <si>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</si>
  <si>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</si>
  <si>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</si>
  <si>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</si>
  <si>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</si>
  <si>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</si>
  <si>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</si>
  <si>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</si>
  <si>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</si>
  <si>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</si>
  <si>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</si>
  <si>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</si>
  <si>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</si>
  <si>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</si>
  <si>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</si>
  <si>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</si>
  <si>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</si>
  <si>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</si>
  <si>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</si>
  <si>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</si>
  <si>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</si>
  <si>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</si>
  <si>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</si>
  <si>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</si>
  <si>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</si>
  <si>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</si>
  <si>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</si>
  <si>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</si>
  <si>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</si>
  <si>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</si>
  <si>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</si>
  <si>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</si>
  <si>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</si>
  <si>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</si>
  <si>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</si>
  <si>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</si>
  <si>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</si>
  <si>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</si>
  <si>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</si>
  <si>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</si>
  <si>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</si>
  <si>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</si>
  <si>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</si>
  <si>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</si>
  <si>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</si>
  <si>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</si>
  <si>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</si>
  <si>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</si>
  <si>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</si>
  <si>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</si>
  <si>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</si>
  <si>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</si>
  <si>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</si>
  <si>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</si>
  <si>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</si>
  <si>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</si>
  <si>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</si>
  <si>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</si>
  <si>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</si>
  <si>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</si>
  <si>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</si>
  <si>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</si>
  <si>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</si>
  <si>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</si>
  <si>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</si>
  <si>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</si>
  <si>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</si>
  <si>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</si>
  <si>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</si>
  <si>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</si>
  <si>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</si>
  <si>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</si>
  <si>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</si>
  <si>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</si>
  <si>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</si>
  <si>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</si>
  <si>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</si>
  <si>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</si>
  <si>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</si>
  <si>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</si>
  <si>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</si>
  <si>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</si>
  <si>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</si>
  <si>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</si>
  <si>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</si>
  <si>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</si>
  <si>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</si>
  <si>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</si>
  <si>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</si>
  <si>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</si>
  <si>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</si>
  <si>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</si>
  <si>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</si>
  <si>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</si>
  <si>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</si>
  <si>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</si>
  <si>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</si>
  <si>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</si>
  <si>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</si>
  <si>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</si>
  <si>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</si>
  <si>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</si>
  <si>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</si>
  <si>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</si>
  <si>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</si>
  <si>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</si>
  <si>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</si>
  <si>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</si>
  <si>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</si>
  <si>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</si>
  <si>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</si>
  <si>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</si>
  <si>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</si>
  <si>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</si>
  <si>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</si>
  <si>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</si>
  <si>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</si>
  <si>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</si>
  <si>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</si>
  <si>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</si>
  <si>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</si>
  <si>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</si>
  <si>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</si>
  <si>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</si>
  <si>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</si>
  <si>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</si>
  <si>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</si>
  <si>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</si>
  <si>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</si>
  <si>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</si>
  <si>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</si>
  <si>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</si>
  <si>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</si>
  <si>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</si>
  <si>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</si>
  <si>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</si>
  <si>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</si>
  <si>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</si>
  <si>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</si>
  <si>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</si>
  <si>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</si>
  <si>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</si>
  <si>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</si>
  <si>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</si>
  <si>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</si>
  <si>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</si>
  <si>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</si>
  <si>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</si>
  <si>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</si>
  <si>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</si>
  <si>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</si>
  <si>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</si>
  <si>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</si>
  <si>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</si>
  <si>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</si>
  <si>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</si>
  <si>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</si>
  <si>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</si>
  <si>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</si>
  <si>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</si>
  <si>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</si>
  <si>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</si>
  <si>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</si>
  <si>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</si>
  <si>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</si>
  <si>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</si>
  <si>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</si>
  <si>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</si>
  <si>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</si>
  <si>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</si>
  <si>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</si>
  <si>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</si>
  <si>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</si>
  <si>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</si>
  <si>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</si>
  <si>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</si>
  <si>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</si>
  <si>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</si>
  <si>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</si>
  <si>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</si>
  <si>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</si>
  <si>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</si>
  <si>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</si>
  <si>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</si>
  <si>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</si>
  <si>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</si>
  <si>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</si>
  <si>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</si>
  <si>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</si>
  <si>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</si>
  <si>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</si>
  <si>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</si>
  <si>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</si>
  <si>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</si>
  <si>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</si>
  <si>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</si>
  <si>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</si>
  <si>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</si>
  <si>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</si>
  <si>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</si>
  <si>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</si>
  <si>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</si>
  <si>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</si>
  <si>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</si>
  <si>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</si>
  <si>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</si>
  <si>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</si>
  <si>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</si>
  <si>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</si>
  <si>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</si>
  <si>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</si>
  <si>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</si>
  <si>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</si>
  <si>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</si>
  <si>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</si>
  <si>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</si>
  <si>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</si>
  <si>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</si>
  <si>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</si>
  <si>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</si>
  <si>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</si>
  <si>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</si>
  <si>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</si>
  <si>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</si>
  <si>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</si>
  <si>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</si>
  <si>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</si>
  <si>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</si>
  <si>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</si>
  <si>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</si>
  <si>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</si>
  <si>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</si>
  <si>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</si>
  <si>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</si>
  <si>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</si>
  <si>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</si>
  <si>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</si>
  <si>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</si>
  <si>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</si>
  <si>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</si>
  <si>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</si>
  <si>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</si>
  <si>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</si>
  <si>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</si>
  <si>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</si>
  <si>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</si>
  <si>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</si>
  <si>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</si>
  <si>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</si>
  <si>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</si>
  <si>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</si>
  <si>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</si>
  <si>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</si>
  <si>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</si>
  <si>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</si>
  <si>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</si>
  <si>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</si>
  <si>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</si>
  <si>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</si>
  <si>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</si>
  <si>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</si>
  <si>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</si>
  <si>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</si>
  <si>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</si>
  <si>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</si>
  <si>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</si>
  <si>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</si>
  <si>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</si>
  <si>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</si>
  <si>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</si>
  <si>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</si>
  <si>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</si>
  <si>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</si>
  <si>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</si>
  <si>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</si>
  <si>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</si>
  <si>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</si>
  <si>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</si>
  <si>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</si>
  <si>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</si>
  <si>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</si>
  <si>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</si>
  <si>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</si>
  <si>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</si>
  <si>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</si>
  <si>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</si>
  <si>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</si>
  <si>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</si>
  <si>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</si>
  <si>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</si>
  <si>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</si>
  <si>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</si>
  <si>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</si>
  <si>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</si>
  <si>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</si>
  <si>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</si>
  <si>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</si>
  <si>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</si>
  <si>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</si>
  <si>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</si>
  <si>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</si>
  <si>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</si>
  <si>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</si>
  <si>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</si>
  <si>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</si>
  <si>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</si>
  <si>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</si>
  <si>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</si>
  <si>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</si>
  <si>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</si>
  <si>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</si>
  <si>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</si>
  <si>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</si>
  <si>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</si>
  <si>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</si>
  <si>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</si>
  <si>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</si>
  <si>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</si>
  <si>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</si>
  <si>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</si>
  <si>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</si>
  <si>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</si>
  <si>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</si>
  <si>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</si>
  <si>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</si>
  <si>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</si>
  <si>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</si>
  <si>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</si>
  <si>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</si>
  <si>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</si>
  <si>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</si>
  <si>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</si>
  <si>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</si>
  <si>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</si>
  <si>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</si>
  <si>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</si>
  <si>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</si>
  <si>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</si>
  <si>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</si>
  <si>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</si>
  <si>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</si>
  <si>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</si>
  <si>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</si>
  <si>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</si>
  <si>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</si>
  <si>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</si>
  <si>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</si>
  <si>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</si>
  <si>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</si>
  <si>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</si>
  <si>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</si>
  <si>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</si>
  <si>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</si>
  <si>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</si>
  <si>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</si>
  <si>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</si>
  <si>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</si>
  <si>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</si>
  <si>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</si>
  <si>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</si>
  <si>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</si>
  <si>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</si>
  <si>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</si>
  <si>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</si>
  <si>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</si>
  <si>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</si>
  <si>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</si>
  <si>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</si>
  <si>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</si>
  <si>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</si>
  <si>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</si>
  <si>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</si>
  <si>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</si>
  <si>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</si>
  <si>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</si>
  <si>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</si>
  <si>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</si>
  <si>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</si>
  <si>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</si>
  <si>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</si>
  <si>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</si>
  <si>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</si>
  <si>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</si>
  <si>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</si>
  <si>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</si>
  <si>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</si>
  <si>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</si>
  <si>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</si>
  <si>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</si>
  <si>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</si>
  <si>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</si>
  <si>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</si>
  <si>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</si>
  <si>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</si>
  <si>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</si>
  <si>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</si>
  <si>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</si>
  <si>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</si>
  <si>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</si>
  <si>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</si>
  <si>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</si>
  <si>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</si>
  <si>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</si>
  <si>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</si>
  <si>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</si>
  <si>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</si>
  <si>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</si>
  <si>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</si>
  <si>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</si>
  <si>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</si>
  <si>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</si>
  <si>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</si>
  <si>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</si>
  <si>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</si>
  <si>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</si>
  <si>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</si>
  <si>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</si>
  <si>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</si>
  <si>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</si>
  <si>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</si>
  <si>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</si>
  <si>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</si>
  <si>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</si>
  <si>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</si>
  <si>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</si>
  <si>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</si>
  <si>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</si>
  <si>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</si>
  <si>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</si>
  <si>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</si>
  <si>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</si>
  <si>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</si>
  <si>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</si>
  <si>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</si>
  <si>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</si>
  <si>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</si>
  <si>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</si>
  <si>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</si>
  <si>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</si>
  <si>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</si>
  <si>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</si>
  <si>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</si>
  <si>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</si>
  <si>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</si>
  <si>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</si>
  <si>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</si>
  <si>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</si>
  <si>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</si>
  <si>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</si>
  <si>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</si>
  <si>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</si>
  <si>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</si>
  <si>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</si>
  <si>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</si>
  <si>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</si>
  <si>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</si>
  <si>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</si>
  <si>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</si>
  <si>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</si>
  <si>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</si>
  <si>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</si>
  <si>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</si>
  <si>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</si>
  <si>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</si>
  <si>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</si>
  <si>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</si>
  <si>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</si>
  <si>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</si>
  <si>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</si>
  <si>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</si>
  <si>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</si>
  <si>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</si>
  <si>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</si>
  <si>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</si>
  <si>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</si>
  <si>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</si>
  <si>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</si>
  <si>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</si>
  <si>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</si>
  <si>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</si>
  <si>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</si>
  <si>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</si>
  <si>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</si>
  <si>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</si>
  <si>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</si>
  <si>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</si>
  <si>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</si>
  <si>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</si>
  <si>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</si>
  <si>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</si>
  <si>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</si>
  <si>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</si>
  <si>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</si>
  <si>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</si>
  <si>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</si>
  <si>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</si>
  <si>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</si>
  <si>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</si>
  <si>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</si>
  <si>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</si>
  <si>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</si>
  <si>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</si>
  <si>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</si>
  <si>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</si>
  <si>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</si>
  <si>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</si>
  <si>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</si>
  <si>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</si>
  <si>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</si>
  <si>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</si>
  <si>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</si>
  <si>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</si>
  <si>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</si>
  <si>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</si>
  <si>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</si>
  <si>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</si>
  <si>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</si>
  <si>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</si>
  <si>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</si>
  <si>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</si>
  <si>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</si>
  <si>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</si>
  <si>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</si>
  <si>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</si>
  <si>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</si>
  <si>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</si>
  <si>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</si>
  <si>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</si>
  <si>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</si>
  <si>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</si>
  <si>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</si>
  <si>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</si>
  <si>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</si>
  <si>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</si>
  <si>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</si>
  <si>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</si>
  <si>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</si>
  <si>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</si>
  <si>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</si>
  <si>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</si>
  <si>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</si>
  <si>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</si>
  <si>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</si>
  <si>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</si>
  <si>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</si>
  <si>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</si>
  <si>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</si>
  <si>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</si>
  <si>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</si>
  <si>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</si>
  <si>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</si>
  <si>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</si>
  <si>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</si>
  <si>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</si>
  <si>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</si>
  <si>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</si>
  <si>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</si>
  <si>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</si>
  <si>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</si>
  <si>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</si>
  <si>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</si>
  <si>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</si>
  <si>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</si>
  <si>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</si>
  <si>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</si>
  <si>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</si>
  <si>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</si>
  <si>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</si>
  <si>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</si>
  <si>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</si>
  <si>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</si>
  <si>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</si>
  <si>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</si>
  <si>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</si>
  <si>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</si>
  <si>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</si>
  <si>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</si>
  <si>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</si>
  <si>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</si>
  <si>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</si>
  <si>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</si>
  <si>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</si>
  <si>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</si>
  <si>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</si>
  <si>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</si>
  <si>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</si>
  <si>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</si>
  <si>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</si>
  <si>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</si>
  <si>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</si>
  <si>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</si>
  <si>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</si>
  <si>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</si>
  <si>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</si>
  <si>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</si>
  <si>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</si>
  <si>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</si>
  <si>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</si>
  <si>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</si>
  <si>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</si>
  <si>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</si>
  <si>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</si>
  <si>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</si>
  <si>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</si>
  <si>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</si>
  <si>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</si>
  <si>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</si>
  <si>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</si>
  <si>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</si>
  <si>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</si>
  <si>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</si>
  <si>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</si>
  <si>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</si>
  <si>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</si>
  <si>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</si>
  <si>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</si>
  <si>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</si>
  <si>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</si>
  <si>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</si>
  <si>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</si>
  <si>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</si>
  <si>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</si>
  <si>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</si>
  <si>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</si>
  <si>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</si>
  <si>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</si>
  <si>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</si>
  <si>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</si>
  <si>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</si>
  <si>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</si>
  <si>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</si>
  <si>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</si>
  <si>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</si>
  <si>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</si>
  <si>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</si>
  <si>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</si>
  <si>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</si>
  <si>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</si>
  <si>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</si>
  <si>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</si>
  <si>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</si>
  <si>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</si>
  <si>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</si>
  <si>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</si>
  <si>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</si>
  <si>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</si>
  <si>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</si>
  <si>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</si>
  <si>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</si>
  <si>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</si>
  <si>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</si>
  <si>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</si>
  <si>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</si>
  <si>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</si>
  <si>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</si>
  <si>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</si>
  <si>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</si>
  <si>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</si>
  <si>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</si>
  <si>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</si>
  <si>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</si>
  <si>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</si>
  <si>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</si>
  <si>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</si>
  <si>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</si>
  <si>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</si>
  <si>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</si>
  <si>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</si>
  <si>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</si>
  <si>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</si>
  <si>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</si>
  <si>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</si>
  <si>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</si>
  <si>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</si>
  <si>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</si>
  <si>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</si>
  <si>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</si>
  <si>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</si>
  <si>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</si>
  <si>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</si>
  <si>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</si>
  <si>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</si>
  <si>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</si>
  <si>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</si>
  <si>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</si>
  <si>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</si>
  <si>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</si>
  <si>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</si>
  <si>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</si>
  <si>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</si>
  <si>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</si>
  <si>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</si>
  <si>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</si>
  <si>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</si>
  <si>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</si>
  <si>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</si>
  <si>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</si>
  <si>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</si>
  <si>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</si>
  <si>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</si>
  <si>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</si>
  <si>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</si>
  <si>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</si>
  <si>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</si>
  <si>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</si>
  <si>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</si>
  <si>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</si>
  <si>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</si>
  <si>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</si>
  <si>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</si>
  <si>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</si>
  <si>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</si>
  <si>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</si>
  <si>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</si>
  <si>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</si>
  <si>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</si>
  <si>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</si>
  <si>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</si>
  <si>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</si>
  <si>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</si>
  <si>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</si>
  <si>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</si>
  <si>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</si>
  <si>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</si>
  <si>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</si>
  <si>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</si>
  <si>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</si>
  <si>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</si>
  <si>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</si>
  <si>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</si>
  <si>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</si>
  <si>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</si>
  <si>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</si>
  <si>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</si>
  <si>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</si>
  <si>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</si>
  <si>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</si>
  <si>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</si>
  <si>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</si>
  <si>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</si>
  <si>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</si>
  <si>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</si>
  <si>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</si>
  <si>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</si>
  <si>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</si>
  <si>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</si>
  <si>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</si>
  <si>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</si>
  <si>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</si>
  <si>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</si>
  <si>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</si>
  <si>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</si>
  <si>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</si>
  <si>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</si>
  <si>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</si>
  <si>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</si>
  <si>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</si>
  <si>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</si>
  <si>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</si>
  <si>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</si>
  <si>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</si>
  <si>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</si>
  <si>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</si>
  <si>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</si>
  <si>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</si>
  <si>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</si>
  <si>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</si>
  <si>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</si>
  <si>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</si>
  <si>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</si>
  <si>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</si>
  <si>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</si>
  <si>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</si>
  <si>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</si>
  <si>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</si>
  <si>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</si>
  <si>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</si>
  <si>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</si>
  <si>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</si>
  <si>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</si>
  <si>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</si>
  <si>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</si>
  <si>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</si>
  <si>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</si>
  <si>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</si>
  <si>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</si>
  <si>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</si>
  <si>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</si>
  <si>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</si>
  <si>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</si>
  <si>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</si>
  <si>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</si>
  <si>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</si>
  <si>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</si>
  <si>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</si>
  <si>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</si>
  <si>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</si>
  <si>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</si>
  <si>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</si>
  <si>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</si>
  <si>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</si>
  <si>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</si>
  <si>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</si>
  <si>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</si>
  <si>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</si>
  <si>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</si>
  <si>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</si>
  <si>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</si>
  <si>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</si>
  <si>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</si>
  <si>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</si>
  <si>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</si>
  <si>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</si>
  <si>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</si>
  <si>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</si>
  <si>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</si>
  <si>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</si>
  <si>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</si>
  <si>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</si>
  <si>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</si>
  <si>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</si>
  <si>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</si>
  <si>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</si>
  <si>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</si>
  <si>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</si>
  <si>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</si>
  <si>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</si>
  <si>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</si>
  <si>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</si>
  <si>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</si>
  <si>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</si>
  <si>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</si>
  <si>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</si>
  <si>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</si>
  <si>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</si>
  <si>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</si>
  <si>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</si>
  <si>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</si>
  <si>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</si>
  <si>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</si>
  <si>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</si>
  <si>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</si>
  <si>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</si>
  <si>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</si>
  <si>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</si>
  <si>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</si>
  <si>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</si>
  <si>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</si>
  <si>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</si>
  <si>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</si>
  <si>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</si>
  <si>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</si>
  <si>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</si>
  <si>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</si>
  <si>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</si>
  <si>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</si>
  <si>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</si>
  <si>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</si>
  <si>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</si>
  <si>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</si>
  <si>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</si>
  <si>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</si>
  <si>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</si>
  <si>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</si>
  <si>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</si>
  <si>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</si>
  <si>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</si>
  <si>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</si>
  <si>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</si>
  <si>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</si>
  <si>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</si>
  <si>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</si>
  <si>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</si>
  <si>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</si>
  <si>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</si>
  <si>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</si>
  <si>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</si>
  <si>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</si>
  <si>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</si>
  <si>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</si>
  <si>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</si>
  <si>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</si>
  <si>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</si>
  <si>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</si>
  <si>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</si>
  <si>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</si>
  <si>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</si>
  <si>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</si>
  <si>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</si>
  <si>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</si>
  <si>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</si>
  <si>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</si>
  <si>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</si>
  <si>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</si>
  <si>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</si>
  <si>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</si>
  <si>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</si>
  <si>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</si>
  <si>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</si>
  <si>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</si>
  <si>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</si>
  <si>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</si>
  <si>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</si>
  <si>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</si>
  <si>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</si>
  <si>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</si>
  <si>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</si>
  <si>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</si>
  <si>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</si>
  <si>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</si>
  <si>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</si>
  <si>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</si>
  <si>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</si>
  <si>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</si>
  <si>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</si>
  <si>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</si>
  <si>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</si>
  <si>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</si>
  <si>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</si>
  <si>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</si>
  <si>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</si>
  <si>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</si>
  <si>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</si>
  <si>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</si>
  <si>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</si>
  <si>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</si>
  <si>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</si>
  <si>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</si>
  <si>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</si>
  <si>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</si>
  <si>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</si>
  <si>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</si>
  <si>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</si>
  <si>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</si>
  <si>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</si>
  <si>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</si>
  <si>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</si>
  <si>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</si>
  <si>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</si>
  <si>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</si>
  <si>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</si>
  <si>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</si>
  <si>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</si>
  <si>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</si>
  <si>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</si>
  <si>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</si>
  <si>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</si>
  <si>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</si>
  <si>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</si>
  <si>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</si>
  <si>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</si>
  <si>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</si>
  <si>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</si>
  <si>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</si>
  <si>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</si>
  <si>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</si>
  <si>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</si>
  <si>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</si>
  <si>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</si>
  <si>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</si>
  <si>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</si>
  <si>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</si>
  <si>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</si>
  <si>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</si>
  <si>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</si>
  <si>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</si>
  <si>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</si>
  <si>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</si>
  <si>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</si>
  <si>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</si>
  <si>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</si>
  <si>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</si>
  <si>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</si>
  <si>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</si>
  <si>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</si>
  <si>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</si>
  <si>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</si>
  <si>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</si>
  <si>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</si>
  <si>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</si>
  <si>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</si>
  <si>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</si>
  <si>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</si>
  <si>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</si>
  <si>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</si>
  <si>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</si>
  <si>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</si>
  <si>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</si>
  <si>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</si>
  <si>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</si>
  <si>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</si>
  <si>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</si>
  <si>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</si>
  <si>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</si>
  <si>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</si>
  <si>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</si>
  <si>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</si>
  <si>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</si>
  <si>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</si>
  <si>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</si>
  <si>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</si>
  <si>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</si>
  <si>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</si>
  <si>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</si>
  <si>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</si>
  <si>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</si>
  <si>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</si>
  <si>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</si>
  <si>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</si>
  <si>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</si>
  <si>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</si>
  <si>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</si>
  <si>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</si>
  <si>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</si>
  <si>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</si>
  <si>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</si>
  <si>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</si>
  <si>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</si>
  <si>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</si>
  <si>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</si>
  <si>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</si>
  <si>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</si>
  <si>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</si>
  <si>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</si>
  <si>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</si>
  <si>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</si>
  <si>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</si>
  <si>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</si>
  <si>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</si>
  <si>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</si>
  <si>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</si>
  <si>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</si>
  <si>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</si>
  <si>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</si>
  <si>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</si>
  <si>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</si>
  <si>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</si>
  <si>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</si>
  <si>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</si>
  <si>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</si>
  <si>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</si>
  <si>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</si>
  <si>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</si>
  <si>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</si>
  <si>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</si>
  <si>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</si>
  <si>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</si>
  <si>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</si>
  <si>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</si>
  <si>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</si>
  <si>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</si>
  <si>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</si>
  <si>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</si>
  <si>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</si>
  <si>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</si>
  <si>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</si>
  <si>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</si>
  <si>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</si>
  <si>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</si>
  <si>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</si>
  <si>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</si>
  <si>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</si>
  <si>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</si>
  <si>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</si>
  <si>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</si>
  <si>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</si>
  <si>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</si>
  <si>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</si>
  <si>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</si>
  <si>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</si>
  <si>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</si>
  <si>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</si>
  <si>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</si>
  <si>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</si>
  <si>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</si>
  <si>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</si>
  <si>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</si>
  <si>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</si>
  <si>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</si>
  <si>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</si>
  <si>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</si>
  <si>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</si>
  <si>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</si>
  <si>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</si>
  <si>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</si>
  <si>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</si>
  <si>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</si>
  <si>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</si>
  <si>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</si>
  <si>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</si>
  <si>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</si>
  <si>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</si>
  <si>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</si>
  <si>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</si>
  <si>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</si>
  <si>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</si>
  <si>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</si>
  <si>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</si>
  <si>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</si>
  <si>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</si>
  <si>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</si>
  <si>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</si>
  <si>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</si>
  <si>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</si>
  <si>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</si>
  <si>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</si>
  <si>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</si>
  <si>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</si>
  <si>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</si>
  <si>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</si>
  <si>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</si>
  <si>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</si>
  <si>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</si>
  <si>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</si>
  <si>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</si>
  <si>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</si>
  <si>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</si>
  <si>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</si>
  <si>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</si>
  <si>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</si>
  <si>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</si>
  <si>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</si>
  <si>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</si>
  <si>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</si>
  <si>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</si>
  <si>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</si>
  <si>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</si>
  <si>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</si>
  <si>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</si>
  <si>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</si>
  <si>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</si>
  <si>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</si>
  <si>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</si>
  <si>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</si>
  <si>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</si>
  <si>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</si>
  <si>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</si>
  <si>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</si>
  <si>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</si>
  <si>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</si>
  <si>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</si>
  <si>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</si>
  <si>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</si>
  <si>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</si>
  <si>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</si>
  <si>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</si>
  <si>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</si>
  <si>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</si>
  <si>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</si>
  <si>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</si>
  <si>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</si>
  <si>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</si>
  <si>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</si>
  <si>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</si>
  <si>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</si>
  <si>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</si>
  <si>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</si>
  <si>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</si>
  <si>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</si>
  <si>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</si>
  <si>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</si>
  <si>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</si>
  <si>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</si>
  <si>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</si>
  <si>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</si>
  <si>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</si>
  <si>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</si>
  <si>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</si>
  <si>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</si>
  <si>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</si>
  <si>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</si>
  <si>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</si>
  <si>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</si>
  <si>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</si>
  <si>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</si>
  <si>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</si>
  <si>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</si>
  <si>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</si>
  <si>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</si>
  <si>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</si>
  <si>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</si>
  <si>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</si>
  <si>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</si>
  <si>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</si>
  <si>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</si>
  <si>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</si>
  <si>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</si>
  <si>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</si>
  <si>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</si>
  <si>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</si>
  <si>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</si>
  <si>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</si>
  <si>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</si>
  <si>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</si>
  <si>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</si>
  <si>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</si>
  <si>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</si>
  <si>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</si>
  <si>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</si>
  <si>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</si>
  <si>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</si>
  <si>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</si>
  <si>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</si>
  <si>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</si>
  <si>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</si>
  <si>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</si>
  <si>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</si>
  <si>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</si>
  <si>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</si>
  <si>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</si>
  <si>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</si>
  <si>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</si>
  <si>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</si>
  <si>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</si>
  <si>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</si>
  <si>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</si>
  <si>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</si>
  <si>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</si>
  <si>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</si>
  <si>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</si>
  <si>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</si>
  <si>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</si>
  <si>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</si>
  <si>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</si>
  <si>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</si>
  <si>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</si>
  <si>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</si>
  <si>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</si>
  <si>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</si>
  <si>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</si>
  <si>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</si>
  <si>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</si>
  <si>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</si>
  <si>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</si>
  <si>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</si>
  <si>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</si>
  <si>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</si>
  <si>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</si>
  <si>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</si>
  <si>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</si>
  <si>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</si>
  <si>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</si>
  <si>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</si>
  <si>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</si>
  <si>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</si>
  <si>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</si>
  <si>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</si>
  <si>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</si>
  <si>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</si>
  <si>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</si>
  <si>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</si>
  <si>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</si>
  <si>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</si>
  <si>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</si>
  <si>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</si>
  <si>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</si>
  <si>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</si>
  <si>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</si>
  <si>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</si>
  <si>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</si>
  <si>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</si>
  <si>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</si>
  <si>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</si>
  <si>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</si>
  <si>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</si>
  <si>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</si>
  <si>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</si>
  <si>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</si>
  <si>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</si>
  <si>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</si>
  <si>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</si>
  <si>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</si>
  <si>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</si>
  <si>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</si>
  <si>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</si>
  <si>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</si>
  <si>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</si>
  <si>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</si>
  <si>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</si>
  <si>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</si>
  <si>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</si>
  <si>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</si>
  <si>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</si>
  <si>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</si>
  <si>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</si>
  <si>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</si>
  <si>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</si>
  <si>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</si>
  <si>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</si>
  <si>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</si>
  <si>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</si>
  <si>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</si>
  <si>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</si>
  <si>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</si>
  <si>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</si>
  <si>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</si>
  <si>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</si>
  <si>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</si>
  <si>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</si>
  <si>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</si>
  <si>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</si>
  <si>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</si>
  <si>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</si>
  <si>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</si>
  <si>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</si>
  <si>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</si>
  <si>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</si>
  <si>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</si>
  <si>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</si>
  <si>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</si>
  <si>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</si>
  <si>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</si>
  <si>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</si>
  <si>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</si>
  <si>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</si>
  <si>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</si>
  <si>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</si>
  <si>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</si>
  <si>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</si>
  <si>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</si>
  <si>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</si>
  <si>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</si>
  <si>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</si>
  <si>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</si>
  <si>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</si>
  <si>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</si>
  <si>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</si>
  <si>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</si>
  <si>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</si>
  <si>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</si>
  <si>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</si>
  <si>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</si>
  <si>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</si>
  <si>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</si>
  <si>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</si>
  <si>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</si>
  <si>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</si>
  <si>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</si>
  <si>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</si>
  <si>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</si>
  <si>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</si>
  <si>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</si>
  <si>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</si>
  <si>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</si>
  <si>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</si>
  <si>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</si>
  <si>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</si>
  <si>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</si>
  <si>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</si>
  <si>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</si>
  <si>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</si>
  <si>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</si>
  <si>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</si>
  <si>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</si>
  <si>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</si>
  <si>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</si>
  <si>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</si>
  <si>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</si>
  <si>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</si>
  <si>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</si>
  <si>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</si>
  <si>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</si>
  <si>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</si>
  <si>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</si>
  <si>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</si>
  <si>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</si>
  <si>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</si>
  <si>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</si>
  <si>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</si>
  <si>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</si>
  <si>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</si>
  <si>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</si>
  <si>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</si>
  <si>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</si>
  <si>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</si>
  <si>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</si>
  <si>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</si>
  <si>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</si>
  <si>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</si>
  <si>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</si>
  <si>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</si>
  <si>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</si>
  <si>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</si>
  <si>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</si>
  <si>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</si>
  <si>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</si>
  <si>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</si>
  <si>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</si>
  <si>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</si>
  <si>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</si>
  <si>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</si>
  <si>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</si>
  <si>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</si>
  <si>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</si>
  <si>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</si>
  <si>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</si>
  <si>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</si>
  <si>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</si>
  <si>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</si>
  <si>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</si>
  <si>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</si>
  <si>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</si>
  <si>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</si>
  <si>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</si>
  <si>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</si>
  <si>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</si>
  <si>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</si>
  <si>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</si>
  <si>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</si>
  <si>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</si>
  <si>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</si>
  <si>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</si>
  <si>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</si>
  <si>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</si>
  <si>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</si>
  <si>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</si>
  <si>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</si>
  <si>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</si>
  <si>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</si>
  <si>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</si>
  <si>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</si>
  <si>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</si>
  <si>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</si>
  <si>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</si>
  <si>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</si>
  <si>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</si>
  <si>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</si>
  <si>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</si>
  <si>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</si>
  <si>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</si>
  <si>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</si>
  <si>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</si>
  <si>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</si>
  <si>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</si>
  <si>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</si>
  <si>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</si>
  <si>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</si>
  <si>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</si>
  <si>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</si>
  <si>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</si>
  <si>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</si>
  <si>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</si>
  <si>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</si>
  <si>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</si>
  <si>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</si>
  <si>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</si>
  <si>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</si>
  <si>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</si>
  <si>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</si>
  <si>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</si>
  <si>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</si>
  <si>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</si>
  <si>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</si>
  <si>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</si>
  <si>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</si>
  <si>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</si>
  <si>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</si>
  <si>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</si>
  <si>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</si>
  <si>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</si>
  <si>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</si>
  <si>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</si>
  <si>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</si>
  <si>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</si>
  <si>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</si>
  <si>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</si>
  <si>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</si>
  <si>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</si>
  <si>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</si>
  <si>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</si>
  <si>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</si>
  <si>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</si>
  <si>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</si>
  <si>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</si>
  <si>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</si>
  <si>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</si>
  <si>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</si>
  <si>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</si>
  <si>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</si>
  <si>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</si>
  <si>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</si>
  <si>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</si>
  <si>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</si>
  <si>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</si>
  <si>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</si>
  <si>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</si>
  <si>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</si>
  <si>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</si>
  <si>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</si>
  <si>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</si>
  <si>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</si>
  <si>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</si>
  <si>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</si>
  <si>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</si>
  <si>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</si>
  <si>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</si>
  <si>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</si>
  <si>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</si>
  <si>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</si>
  <si>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</si>
  <si>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</si>
  <si>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</si>
  <si>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</si>
  <si>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</si>
  <si>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</si>
  <si>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</si>
  <si>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</si>
  <si>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</si>
  <si>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</si>
  <si>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</si>
  <si>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</si>
  <si>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</si>
  <si>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</si>
  <si>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</si>
  <si>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</si>
  <si>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</si>
  <si>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</si>
  <si>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</si>
  <si>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</si>
  <si>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</si>
  <si>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</si>
  <si>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</si>
  <si>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</si>
  <si>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</si>
  <si>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</si>
  <si>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</si>
  <si>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</si>
  <si>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</si>
  <si>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</si>
  <si>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</si>
  <si>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</si>
  <si>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</si>
  <si>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</si>
  <si>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</si>
  <si>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</si>
  <si>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</si>
  <si>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</si>
  <si>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</si>
  <si>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</si>
  <si>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</si>
  <si>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</si>
  <si>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</si>
  <si>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</si>
  <si>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</si>
  <si>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</si>
  <si>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</si>
  <si>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</si>
  <si>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</si>
  <si>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</si>
  <si>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</si>
  <si>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</si>
  <si>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</si>
  <si>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</si>
  <si>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</si>
  <si>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</si>
  <si>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</si>
  <si>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</si>
  <si>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</si>
  <si>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</si>
  <si>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</si>
  <si>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</si>
  <si>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</si>
  <si>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</si>
  <si>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</si>
  <si>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</si>
  <si>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</si>
  <si>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</si>
  <si>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</si>
  <si>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</si>
  <si>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</si>
  <si>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</si>
  <si>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</si>
  <si>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</si>
  <si>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</si>
  <si>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</si>
  <si>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</si>
  <si>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</si>
  <si>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</si>
  <si>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</si>
  <si>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</si>
  <si>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</si>
  <si>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</si>
  <si>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</si>
  <si>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</si>
  <si>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</si>
  <si>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</si>
  <si>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</si>
  <si>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</si>
  <si>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</si>
  <si>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</si>
  <si>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</si>
  <si>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</si>
  <si>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</si>
  <si>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</si>
  <si>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</si>
  <si>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</si>
  <si>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</si>
  <si>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</si>
  <si>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</si>
  <si>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</si>
  <si>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</si>
  <si>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</si>
  <si>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</si>
  <si>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</si>
  <si>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</si>
  <si>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</si>
  <si>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</si>
  <si>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</si>
  <si>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</si>
  <si>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</si>
  <si>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</si>
  <si>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</si>
  <si>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</si>
  <si>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</si>
  <si>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</si>
  <si>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</si>
  <si>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</si>
  <si>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</si>
  <si>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</si>
  <si>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</si>
  <si>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</si>
  <si>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</si>
  <si>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</si>
  <si>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</si>
  <si>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</si>
  <si>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</si>
  <si>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</si>
  <si>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</si>
  <si>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</si>
  <si>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</si>
  <si>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</si>
  <si>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</si>
  <si>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</si>
  <si>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</si>
  <si>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</si>
  <si>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</si>
  <si>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</si>
  <si>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</si>
  <si>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</si>
  <si>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</si>
  <si>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</si>
  <si>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</si>
  <si>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</si>
  <si>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</si>
  <si>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</si>
  <si>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</si>
  <si>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</si>
  <si>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</si>
  <si>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</si>
  <si>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</si>
  <si>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</si>
  <si>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</si>
  <si>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</si>
  <si>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</si>
  <si>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</si>
  <si>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</si>
  <si>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</si>
  <si>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</si>
  <si>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</si>
  <si>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</si>
  <si>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</si>
  <si>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</si>
  <si>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</si>
  <si>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</si>
  <si>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</si>
  <si>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</si>
  <si>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</si>
  <si>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</si>
  <si>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</si>
  <si>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</si>
  <si>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</si>
  <si>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</si>
  <si>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</si>
  <si>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</si>
  <si>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</si>
  <si>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</si>
  <si>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</si>
  <si>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</si>
  <si>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</si>
  <si>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</si>
  <si>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</si>
  <si>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</si>
  <si>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</si>
  <si>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</si>
  <si>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</si>
  <si>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</si>
  <si>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</si>
  <si>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</si>
  <si>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</si>
  <si>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</si>
  <si>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</si>
  <si>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</si>
  <si>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</si>
  <si>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</si>
  <si>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</si>
  <si>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</si>
  <si>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</si>
  <si>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</si>
  <si>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</si>
  <si>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</si>
  <si>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</si>
  <si>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</si>
  <si>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</si>
  <si>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</si>
  <si>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</si>
  <si>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</si>
  <si>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</si>
  <si>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</si>
  <si>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</si>
  <si>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</si>
  <si>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</si>
  <si>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</si>
  <si>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</si>
  <si>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</si>
  <si>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</si>
  <si>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</si>
  <si>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</si>
  <si>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</si>
  <si>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</si>
  <si>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</si>
  <si>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</si>
  <si>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</si>
  <si>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</si>
  <si>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</si>
  <si>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</si>
  <si>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</si>
  <si>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</si>
  <si>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</si>
  <si>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</si>
  <si>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</si>
  <si>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</si>
  <si>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</si>
  <si>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</si>
  <si>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</si>
  <si>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</si>
  <si>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</si>
  <si>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</si>
  <si>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</si>
  <si>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</si>
  <si>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</si>
  <si>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</si>
  <si>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</si>
  <si>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</si>
  <si>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</si>
  <si>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</si>
  <si>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</si>
  <si>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</si>
  <si>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</si>
  <si>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</si>
  <si>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</si>
  <si>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</si>
  <si>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</si>
  <si>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</si>
  <si>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</si>
  <si>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</si>
  <si>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</si>
  <si>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</si>
  <si>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</si>
  <si>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</si>
  <si>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</si>
  <si>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</si>
  <si>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</si>
  <si>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</si>
  <si>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</si>
  <si>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</si>
  <si>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</si>
  <si>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</si>
  <si>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</si>
  <si>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</si>
  <si>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</si>
  <si>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</si>
  <si>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</si>
  <si>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</si>
  <si>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</si>
  <si>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</si>
  <si>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</si>
  <si>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</si>
  <si>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</si>
  <si>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</si>
  <si>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</si>
  <si>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</si>
  <si>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</si>
  <si>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</si>
  <si>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</si>
  <si>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</si>
  <si>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</si>
  <si>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</si>
  <si>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</si>
  <si>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</si>
  <si>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</si>
  <si>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</si>
  <si>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</si>
  <si>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</si>
  <si>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</si>
  <si>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</si>
  <si>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</si>
  <si>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</si>
  <si>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</si>
  <si>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</si>
  <si>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</si>
  <si>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</si>
  <si>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</si>
  <si>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</si>
  <si>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</si>
  <si>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</si>
  <si>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</si>
  <si>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</si>
  <si>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</si>
  <si>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</si>
  <si>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</si>
  <si>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</si>
  <si>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</si>
  <si>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</si>
  <si>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</si>
  <si>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</si>
  <si>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</si>
  <si>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</si>
  <si>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</si>
  <si>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</si>
  <si>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</si>
  <si>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</si>
  <si>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</si>
  <si>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</si>
  <si>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</si>
  <si>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</si>
  <si>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</si>
  <si>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</si>
  <si>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</si>
  <si>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</si>
  <si>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</si>
  <si>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</si>
  <si>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</si>
  <si>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</si>
  <si>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</si>
  <si>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</si>
  <si>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</si>
  <si>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</si>
  <si>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</si>
  <si>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</si>
  <si>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</si>
  <si>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</si>
  <si>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</si>
  <si>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</si>
  <si>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</si>
  <si>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</si>
  <si>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</si>
  <si>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</si>
  <si>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</si>
  <si>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</si>
  <si>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</si>
  <si>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</si>
  <si>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</si>
  <si>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</si>
  <si>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</si>
  <si>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</si>
  <si>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</si>
  <si>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</si>
  <si>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</si>
  <si>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</si>
  <si>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</si>
  <si>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</si>
  <si>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</si>
  <si>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</si>
  <si>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</si>
  <si>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</si>
  <si>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</si>
  <si>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</si>
  <si>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</si>
  <si>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</si>
  <si>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</si>
  <si>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</si>
  <si>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</si>
  <si>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</si>
  <si>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</si>
  <si>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</si>
  <si>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</si>
  <si>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</si>
  <si>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</si>
  <si>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</si>
  <si>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</si>
  <si>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</si>
  <si>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</si>
  <si>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</si>
  <si>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</si>
  <si>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</si>
  <si>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</si>
  <si>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</si>
  <si>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</si>
  <si>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</si>
  <si>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</si>
  <si>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</si>
  <si>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</si>
  <si>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</si>
  <si>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</si>
  <si>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</si>
  <si>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</si>
  <si>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</si>
  <si>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</si>
  <si>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</si>
  <si>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</si>
  <si>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</si>
  <si>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</si>
  <si>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</si>
  <si>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</si>
  <si>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</si>
  <si>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</si>
  <si>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</si>
  <si>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</si>
  <si>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</si>
  <si>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</si>
  <si>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</si>
  <si>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</si>
  <si>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</si>
  <si>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</si>
  <si>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</si>
  <si>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</si>
  <si>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</si>
  <si>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</si>
  <si>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</si>
  <si>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</si>
  <si>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</si>
  <si>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</si>
  <si>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</si>
  <si>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</si>
  <si>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</si>
  <si>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</si>
  <si>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</si>
  <si>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</si>
  <si>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</si>
  <si>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</si>
  <si>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</si>
  <si>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</si>
  <si>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</si>
  <si>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</si>
  <si>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</si>
  <si>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</si>
  <si>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</si>
  <si>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</si>
  <si>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</si>
  <si>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</si>
  <si>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</si>
  <si>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</si>
  <si>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</si>
  <si>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</si>
  <si>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</si>
  <si>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</si>
  <si>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</si>
  <si>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</si>
  <si>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</si>
  <si>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</si>
  <si>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</si>
  <si>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</si>
  <si>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</si>
  <si>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</si>
  <si>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</si>
  <si>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</si>
  <si>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</si>
  <si>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</si>
  <si>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</si>
  <si>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</si>
  <si>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</si>
  <si>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</si>
  <si>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</si>
  <si>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</si>
  <si>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</si>
  <si>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</si>
  <si>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</si>
  <si>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</si>
  <si>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</si>
  <si>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</si>
  <si>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</si>
  <si>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</si>
  <si>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</si>
  <si>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</si>
  <si>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</si>
  <si>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</si>
  <si>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</si>
  <si>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</si>
  <si>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</si>
  <si>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</si>
  <si>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</si>
  <si>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</si>
  <si>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</si>
  <si>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</si>
  <si>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</si>
  <si>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</si>
  <si>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</si>
  <si>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</si>
  <si>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</si>
  <si>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</si>
  <si>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</si>
  <si>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</si>
  <si>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</si>
  <si>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</si>
  <si>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</si>
  <si>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</si>
  <si>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</si>
  <si>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</si>
  <si>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</si>
  <si>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</si>
  <si>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</si>
  <si>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</si>
  <si>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</si>
  <si>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</si>
  <si>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</si>
  <si>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</si>
  <si>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</si>
  <si>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</si>
  <si>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</si>
  <si>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</si>
  <si>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</si>
  <si>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</si>
  <si>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</si>
  <si>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</si>
  <si>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</si>
  <si>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</si>
  <si>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</si>
  <si>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</si>
  <si>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</si>
  <si>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</si>
  <si>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</si>
  <si>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</si>
  <si>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</si>
  <si>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</si>
  <si>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</si>
  <si>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</si>
  <si>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</si>
  <si>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</si>
  <si>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</si>
  <si>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</si>
  <si>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</si>
  <si>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</si>
  <si>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</si>
  <si>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</si>
  <si>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</si>
  <si>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</si>
  <si>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</si>
  <si>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</si>
  <si>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</si>
  <si>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</si>
  <si>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</si>
  <si>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</si>
  <si>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</si>
  <si>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</si>
  <si>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</si>
  <si>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</si>
  <si>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</si>
  <si>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</si>
  <si>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</si>
  <si>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</si>
  <si>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</si>
  <si>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</si>
  <si>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</si>
  <si>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</si>
  <si>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</si>
  <si>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</si>
  <si>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</si>
  <si>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</si>
  <si>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</si>
  <si>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</si>
  <si>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</si>
  <si>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</si>
  <si>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</si>
  <si>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</si>
  <si>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</si>
  <si>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</si>
  <si>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</si>
  <si>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</si>
  <si>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</si>
  <si>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</si>
  <si>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</si>
  <si>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</si>
  <si>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</si>
  <si>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</si>
  <si>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</si>
  <si>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</si>
  <si>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</si>
  <si>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</si>
  <si>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</si>
  <si>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</si>
  <si>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</si>
  <si>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</si>
  <si>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</si>
  <si>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</si>
  <si>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</si>
  <si>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</si>
  <si>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</si>
  <si>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</si>
  <si>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</si>
  <si>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</si>
  <si>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</si>
  <si>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</si>
  <si>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</si>
  <si>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</si>
  <si>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</si>
  <si>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</si>
  <si>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</si>
  <si>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</si>
  <si>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</si>
  <si>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</si>
  <si>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</si>
  <si>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</si>
  <si>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</si>
  <si>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</si>
  <si>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</si>
  <si>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</si>
  <si>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</si>
  <si>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</si>
  <si>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</si>
  <si>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</si>
  <si>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</si>
  <si>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</si>
  <si>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</si>
  <si>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</si>
  <si>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</si>
  <si>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</si>
  <si>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</si>
  <si>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</si>
  <si>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</si>
  <si>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</si>
  <si>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</si>
  <si>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</si>
  <si>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</si>
  <si>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</si>
  <si>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</si>
  <si>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</si>
  <si>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</si>
  <si>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</si>
  <si>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</si>
  <si>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</si>
  <si>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</si>
  <si>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</si>
  <si>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</si>
  <si>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</si>
  <si>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</si>
  <si>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</si>
  <si>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</si>
  <si>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</si>
  <si>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</si>
  <si>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</si>
  <si>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</si>
  <si>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</si>
  <si>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</si>
  <si>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</si>
  <si>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</si>
  <si>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</si>
  <si>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</si>
  <si>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</si>
  <si>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</si>
  <si>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</si>
  <si>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</si>
  <si>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</si>
  <si>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</si>
  <si>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</si>
  <si>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</si>
  <si>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</si>
  <si>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</si>
  <si>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</si>
  <si>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</si>
  <si>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</si>
  <si>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</si>
  <si>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</si>
  <si>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</si>
  <si>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</si>
  <si>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</si>
  <si>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</si>
  <si>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</si>
  <si>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</si>
  <si>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</si>
  <si>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</si>
  <si>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</si>
  <si>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</si>
  <si>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</si>
  <si>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</si>
  <si>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</si>
  <si>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</si>
  <si>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</si>
  <si>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</si>
  <si>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</si>
  <si>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</si>
  <si>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</si>
  <si>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</si>
  <si>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</si>
  <si>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</si>
  <si>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</si>
  <si>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</si>
  <si>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</si>
  <si>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</si>
  <si>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</si>
  <si>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</si>
  <si>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</si>
  <si>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</si>
  <si>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</si>
  <si>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</si>
  <si>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</si>
  <si>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</si>
  <si>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</si>
  <si>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</si>
  <si>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</si>
  <si>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</si>
  <si>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</si>
  <si>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</si>
  <si>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</si>
  <si>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</si>
  <si>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</si>
  <si>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</si>
  <si>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</si>
  <si>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</si>
  <si>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</si>
  <si>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</si>
  <si>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</si>
  <si>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</si>
  <si>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</si>
  <si>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</si>
  <si>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</si>
  <si>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</si>
  <si>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</si>
  <si>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</si>
  <si>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</si>
  <si>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</si>
  <si>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</si>
  <si>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</si>
  <si>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</si>
  <si>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</si>
  <si>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</si>
  <si>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</si>
  <si>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</si>
  <si>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</si>
  <si>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</si>
  <si>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</si>
  <si>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</si>
  <si>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</si>
  <si>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</si>
  <si>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</si>
  <si>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</si>
  <si>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</si>
  <si>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</si>
  <si>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</si>
  <si>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</si>
  <si>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</si>
  <si>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</si>
  <si>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</si>
  <si>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</si>
  <si>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</si>
  <si>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</si>
  <si>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</si>
  <si>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</si>
  <si>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</si>
  <si>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</si>
  <si>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</si>
  <si>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</si>
  <si>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</si>
  <si>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</si>
  <si>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</si>
  <si>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</si>
  <si>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</si>
  <si>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</si>
  <si>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</si>
  <si>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</si>
  <si>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</si>
  <si>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</si>
  <si>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</si>
  <si>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</si>
  <si>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</si>
  <si>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</si>
  <si>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</si>
  <si>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</si>
  <si>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</si>
  <si>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</si>
  <si>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</si>
  <si>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</si>
  <si>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</si>
  <si>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</si>
  <si>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</si>
  <si>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</si>
  <si>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</si>
  <si>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</si>
  <si>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</si>
  <si>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</si>
  <si>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</si>
  <si>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</si>
  <si>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</si>
  <si>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</si>
  <si>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</si>
  <si>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</si>
  <si>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</si>
  <si>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</si>
  <si>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</si>
  <si>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</si>
  <si>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</si>
  <si>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</si>
  <si>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</si>
  <si>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</si>
  <si>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</si>
  <si>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</si>
  <si>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</si>
  <si>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</si>
  <si>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</si>
  <si>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</si>
  <si>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</si>
  <si>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</si>
  <si>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</si>
  <si>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</si>
  <si>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</si>
  <si>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</si>
  <si>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</si>
  <si>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</si>
  <si>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</si>
  <si>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</si>
  <si>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</si>
  <si>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</si>
  <si>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</si>
  <si>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</si>
  <si>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</si>
  <si>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</si>
  <si>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</si>
  <si>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</si>
  <si>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</si>
  <si>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</si>
  <si>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</si>
  <si>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</si>
  <si>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</si>
  <si>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</si>
  <si>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</si>
  <si>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</si>
  <si>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</si>
  <si>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</si>
  <si>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</si>
  <si>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</si>
  <si>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</si>
  <si>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</si>
  <si>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</si>
  <si>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</si>
  <si>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</si>
  <si>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</si>
  <si>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</si>
  <si>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</si>
  <si>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</si>
  <si>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</si>
  <si>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</si>
  <si>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</si>
  <si>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</si>
  <si>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</si>
  <si>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</si>
  <si>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</si>
  <si>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</si>
  <si>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</si>
  <si>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</si>
  <si>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</si>
  <si>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</si>
  <si>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</si>
  <si>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</si>
  <si>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</si>
  <si>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</si>
  <si>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</si>
  <si>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</si>
  <si>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</si>
  <si>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</si>
  <si>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</si>
  <si>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</si>
  <si>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</si>
  <si>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</si>
  <si>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</si>
  <si>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</si>
  <si>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</si>
  <si>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</si>
  <si>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</si>
  <si>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</si>
  <si>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</si>
  <si>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</si>
  <si>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</si>
  <si>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</si>
  <si>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</si>
  <si>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</si>
  <si>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</si>
  <si>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</si>
  <si>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</si>
  <si>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</si>
  <si>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</si>
  <si>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</si>
  <si>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</si>
  <si>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</si>
  <si>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</si>
  <si>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</si>
  <si>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</si>
  <si>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</si>
  <si>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</si>
  <si>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</si>
  <si>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</si>
  <si>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</si>
  <si>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</si>
  <si>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</si>
  <si>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</si>
  <si>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</si>
  <si>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</si>
  <si>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</si>
  <si>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</si>
  <si>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</si>
  <si>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</si>
  <si>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</si>
  <si>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</si>
  <si>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</si>
  <si>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</si>
  <si>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</si>
  <si>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</si>
  <si>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</si>
  <si>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</si>
  <si>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</si>
  <si>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</si>
  <si>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</si>
  <si>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</si>
  <si>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</si>
  <si>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</si>
  <si>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</si>
  <si>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</si>
  <si>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</si>
  <si>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</si>
  <si>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</si>
  <si>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</si>
  <si>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</si>
  <si>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</si>
  <si>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</si>
  <si>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</si>
  <si>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</si>
  <si>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</si>
  <si>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</si>
  <si>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</si>
  <si>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</si>
  <si>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</si>
  <si>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</si>
  <si>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</si>
  <si>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</si>
  <si>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</si>
  <si>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</si>
  <si>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</si>
  <si>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</si>
  <si>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</si>
  <si>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</si>
  <si>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</si>
  <si>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</si>
  <si>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</si>
  <si>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</si>
  <si>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</si>
  <si>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</si>
  <si>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</si>
  <si>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</si>
  <si>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</si>
  <si>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</si>
  <si>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</si>
  <si>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</si>
  <si>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</si>
  <si>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</si>
  <si>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</si>
  <si>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</si>
  <si>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</si>
  <si>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</si>
  <si>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</si>
  <si>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</si>
  <si>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</si>
  <si>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</si>
  <si>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</si>
  <si>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</si>
  <si>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</si>
  <si>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</si>
  <si>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</si>
  <si>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</si>
  <si>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</si>
  <si>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</si>
  <si>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</si>
  <si>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</si>
  <si>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</si>
  <si>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</si>
  <si>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</si>
  <si>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</si>
  <si>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</si>
  <si>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</si>
  <si>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</si>
  <si>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</si>
  <si>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</si>
  <si>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</si>
  <si>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</si>
  <si>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</si>
  <si>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</si>
  <si>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</si>
  <si>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</si>
  <si>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</si>
  <si>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</si>
  <si>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</si>
  <si>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</si>
  <si>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</si>
  <si>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</si>
  <si>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</si>
  <si>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</si>
  <si>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</si>
  <si>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</si>
  <si>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</si>
  <si>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</si>
  <si>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</si>
  <si>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</si>
  <si>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</si>
  <si>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</si>
  <si>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</si>
  <si>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</si>
  <si>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</si>
  <si>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</si>
  <si>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</si>
  <si>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</si>
  <si>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</si>
  <si>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</si>
  <si>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</si>
  <si>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</si>
  <si>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</si>
  <si>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</si>
  <si>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</si>
  <si>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</si>
  <si>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</si>
  <si>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</si>
  <si>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</si>
  <si>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</si>
  <si>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</si>
  <si>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</si>
  <si>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</si>
  <si>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</si>
  <si>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</si>
  <si>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</si>
  <si>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</si>
  <si>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</si>
  <si>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</si>
  <si>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</si>
  <si>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</si>
  <si>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</si>
  <si>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</si>
  <si>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</si>
  <si>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</si>
  <si>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</si>
  <si>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</si>
  <si>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</si>
  <si>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</si>
  <si>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</si>
  <si>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</si>
  <si>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</si>
  <si>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</si>
  <si>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</si>
  <si>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</si>
  <si>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</si>
  <si>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</si>
  <si>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</si>
  <si>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</si>
  <si>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</si>
  <si>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</si>
  <si>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</si>
  <si>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</si>
  <si>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</si>
  <si>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</si>
  <si>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</si>
  <si>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</si>
  <si>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</si>
  <si>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</si>
  <si>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</si>
  <si>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</si>
  <si>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</si>
  <si>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</si>
  <si>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</si>
  <si>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</si>
  <si>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</si>
  <si>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</si>
  <si>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</si>
  <si>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</si>
  <si>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</si>
  <si>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</si>
  <si>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</si>
  <si>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</si>
  <si>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</si>
  <si>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</si>
  <si>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</si>
  <si>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</si>
  <si>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</si>
  <si>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</si>
  <si>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</si>
  <si>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</si>
  <si>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</si>
  <si>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</si>
  <si>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</si>
  <si>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</si>
  <si>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</si>
  <si>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</si>
  <si>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</si>
  <si>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</si>
  <si>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</si>
  <si>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</si>
  <si>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</si>
  <si>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</si>
  <si>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</si>
  <si>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</si>
  <si>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</si>
  <si>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</si>
  <si>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</si>
  <si>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</si>
  <si>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</si>
  <si>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</si>
  <si>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</si>
  <si>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</si>
  <si>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</si>
  <si>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</si>
  <si>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</si>
  <si>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</si>
  <si>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</si>
  <si>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</si>
  <si>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</si>
  <si>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</si>
  <si>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</si>
  <si>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</si>
  <si>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</si>
  <si>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</si>
  <si>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</si>
  <si>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</si>
  <si>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</si>
  <si>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</si>
  <si>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</si>
  <si>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</si>
  <si>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</si>
  <si>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</si>
  <si>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</si>
  <si>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</si>
  <si>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</si>
  <si>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</si>
  <si>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</si>
  <si>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</si>
  <si>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</si>
  <si>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</si>
  <si>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</si>
  <si>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</si>
  <si>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</si>
  <si>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</si>
  <si>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</si>
  <si>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</si>
  <si>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</si>
  <si>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</si>
  <si>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</si>
  <si>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</si>
  <si>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</si>
  <si>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</si>
  <si>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</si>
  <si>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</si>
  <si>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</si>
  <si>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</si>
  <si>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</si>
  <si>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</si>
  <si>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</si>
  <si>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</si>
  <si>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</si>
  <si>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</si>
  <si>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</si>
  <si>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</si>
  <si>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</si>
  <si>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</si>
  <si>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</si>
  <si>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</si>
  <si>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</si>
  <si>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</si>
  <si>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</si>
  <si>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</si>
  <si>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</si>
  <si>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</si>
  <si>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</si>
  <si>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</si>
  <si>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</si>
  <si>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</si>
  <si>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</si>
  <si>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</si>
  <si>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</si>
  <si>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</si>
  <si>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</si>
  <si>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</si>
  <si>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</si>
  <si>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</si>
  <si>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</si>
  <si>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</si>
  <si>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</si>
  <si>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</si>
  <si>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</si>
  <si>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</si>
  <si>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</si>
  <si>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</si>
  <si>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</si>
  <si>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</si>
  <si>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</si>
  <si>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</si>
  <si>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</si>
  <si>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</si>
  <si>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</si>
  <si>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</si>
  <si>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</si>
  <si>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</si>
  <si>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</si>
  <si>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</si>
  <si>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</si>
  <si>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</si>
  <si>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</si>
  <si>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</si>
  <si>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</si>
  <si>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</si>
  <si>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</si>
  <si>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</si>
  <si>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</si>
  <si>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</si>
  <si>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</si>
  <si>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</si>
  <si>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</si>
  <si>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</si>
  <si>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</si>
  <si>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</si>
  <si>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</si>
  <si>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</si>
  <si>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</si>
  <si>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</si>
  <si>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</si>
  <si>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</si>
  <si>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</si>
  <si>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</si>
  <si>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</si>
  <si>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</si>
  <si>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</si>
  <si>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</si>
  <si>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</si>
  <si>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</si>
  <si>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</si>
  <si>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</si>
  <si>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</si>
  <si>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</si>
  <si>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</si>
  <si>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</si>
  <si>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</si>
  <si>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</si>
  <si>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</si>
  <si>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</si>
  <si>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</si>
  <si>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</si>
  <si>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</si>
  <si>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</si>
  <si>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</si>
  <si>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</si>
  <si>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</si>
  <si>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</si>
  <si>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</si>
  <si>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</si>
  <si>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</si>
  <si>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</si>
  <si>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</si>
  <si>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</si>
  <si>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</si>
  <si>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</si>
  <si>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</si>
  <si>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</si>
  <si>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</si>
  <si>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</si>
  <si>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</si>
  <si>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</si>
  <si>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</si>
  <si>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</si>
  <si>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</si>
  <si>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</si>
  <si>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</si>
  <si>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</si>
  <si>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</si>
  <si>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</si>
  <si>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</si>
  <si>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</si>
  <si>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</si>
  <si>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</si>
  <si>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</si>
  <si>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</si>
  <si>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</si>
  <si>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</si>
  <si>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</si>
  <si>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</si>
  <si>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</si>
  <si>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</si>
  <si>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</si>
  <si>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</si>
  <si>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</si>
  <si>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</si>
  <si>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</si>
  <si>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</si>
  <si>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</si>
  <si>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</si>
  <si>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</si>
  <si>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</si>
  <si>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</si>
  <si>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</si>
  <si>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</si>
  <si>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</si>
  <si>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</si>
  <si>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</si>
  <si>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</si>
  <si>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</si>
  <si>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</si>
  <si>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</si>
  <si>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</si>
  <si>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</si>
  <si>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</si>
  <si>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</si>
  <si>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</si>
  <si>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</si>
  <si>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</si>
  <si>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</si>
  <si>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</si>
  <si>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</si>
  <si>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</si>
  <si>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</si>
  <si>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</si>
  <si>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</si>
  <si>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</si>
  <si>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</si>
  <si>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</si>
  <si>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</si>
  <si>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</si>
  <si>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</si>
  <si>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</si>
  <si>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</si>
  <si>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</si>
  <si>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</si>
  <si>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</si>
  <si>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</si>
  <si>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</si>
  <si>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</si>
  <si>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</si>
  <si>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</si>
  <si>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</si>
  <si>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</si>
  <si>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</si>
  <si>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</si>
  <si>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</si>
  <si>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</si>
  <si>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</si>
  <si>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</si>
  <si>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</si>
  <si>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</si>
  <si>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</si>
  <si>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</si>
  <si>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</si>
  <si>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</si>
  <si>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</si>
  <si>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</si>
  <si>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</si>
  <si>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</si>
  <si>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</si>
  <si>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</si>
  <si>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</si>
  <si>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</si>
  <si>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</si>
  <si>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</si>
  <si>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</si>
  <si>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</si>
  <si>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</si>
  <si>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</si>
  <si>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</si>
  <si>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</si>
  <si>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</si>
  <si>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</si>
  <si>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</si>
  <si>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</si>
  <si>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</si>
  <si>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</si>
  <si>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</si>
  <si>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</si>
  <si>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</si>
  <si>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</si>
  <si>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</si>
  <si>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</si>
  <si>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</si>
  <si>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</si>
  <si>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</si>
  <si>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</si>
  <si>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</si>
  <si>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</si>
  <si>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</si>
  <si>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</si>
  <si>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</si>
  <si>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</si>
  <si>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</si>
  <si>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</si>
  <si>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</si>
  <si>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</si>
  <si>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</si>
  <si>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</si>
  <si>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</si>
  <si>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</si>
  <si>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</si>
  <si>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</si>
  <si>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</si>
  <si>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</si>
  <si>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</si>
  <si>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</si>
  <si>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</si>
  <si>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</si>
  <si>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</si>
  <si>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</si>
  <si>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</si>
  <si>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</si>
  <si>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</si>
  <si>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</si>
  <si>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</si>
  <si>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</si>
  <si>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</si>
  <si>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</si>
  <si>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</si>
  <si>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</si>
  <si>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</si>
  <si>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</si>
  <si>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</si>
  <si>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</si>
  <si>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</si>
  <si>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</si>
  <si>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</si>
  <si>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</si>
  <si>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</si>
  <si>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</si>
  <si>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</si>
  <si>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</si>
  <si>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</si>
  <si>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</si>
  <si>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</si>
  <si>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</si>
  <si>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</si>
  <si>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</si>
  <si>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</si>
  <si>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</si>
  <si>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</si>
  <si>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</si>
  <si>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</si>
  <si>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</si>
  <si>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</si>
  <si>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</si>
  <si>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</si>
  <si>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</si>
  <si>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</si>
  <si>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</si>
  <si>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</si>
  <si>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</si>
  <si>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</si>
  <si>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</si>
  <si>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</si>
  <si>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</si>
  <si>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</si>
  <si>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</si>
  <si>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</si>
  <si>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</si>
  <si>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</si>
  <si>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</si>
  <si>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</si>
  <si>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</si>
  <si>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</si>
  <si>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</si>
  <si>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</si>
  <si>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</si>
  <si>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</si>
  <si>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</si>
  <si>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</si>
  <si>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</si>
  <si>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</si>
  <si>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</si>
  <si>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</si>
  <si>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</si>
  <si>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</si>
  <si>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</si>
  <si>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</si>
  <si>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</si>
  <si>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</si>
  <si>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</si>
  <si>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</si>
  <si>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</si>
  <si>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</si>
  <si>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</si>
  <si>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</si>
  <si>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</si>
  <si>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</si>
  <si>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</si>
  <si>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</si>
  <si>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</si>
  <si>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</si>
  <si>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</si>
  <si>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</si>
  <si>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</si>
  <si>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</si>
  <si>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</si>
  <si>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</si>
  <si>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</si>
  <si>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</si>
  <si>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</si>
  <si>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</si>
  <si>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</si>
  <si>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</si>
  <si>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</si>
  <si>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</si>
  <si>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</si>
  <si>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</si>
  <si>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</si>
  <si>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</si>
  <si>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</si>
  <si>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</si>
  <si>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</si>
  <si>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</si>
  <si>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</si>
  <si>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</si>
  <si>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</si>
  <si>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</si>
  <si>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</si>
  <si>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</si>
  <si>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</si>
  <si>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</si>
  <si>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</si>
  <si>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</si>
  <si>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</si>
  <si>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</si>
  <si>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</si>
  <si>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</si>
  <si>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</si>
  <si>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</si>
  <si>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</si>
  <si>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</si>
  <si>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</si>
  <si>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</si>
  <si>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</si>
  <si>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</si>
  <si>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</si>
  <si>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</si>
  <si>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</si>
  <si>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</si>
  <si>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</si>
  <si>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</si>
  <si>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</si>
  <si>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</si>
  <si>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</si>
  <si>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</si>
  <si>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</si>
  <si>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</si>
  <si>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</si>
  <si>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</si>
  <si>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</si>
  <si>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</si>
  <si>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</si>
  <si>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</si>
  <si>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</si>
  <si>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</si>
  <si>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</si>
  <si>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</si>
  <si>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</si>
  <si>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</si>
  <si>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</si>
  <si>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</si>
  <si>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</si>
  <si>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</si>
  <si>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</si>
  <si>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</si>
  <si>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</si>
  <si>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</si>
  <si>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</si>
  <si>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</si>
  <si>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</si>
  <si>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</si>
  <si>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</si>
  <si>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</si>
  <si>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</si>
  <si>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</si>
  <si>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</si>
  <si>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</si>
  <si>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</si>
  <si>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</si>
  <si>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</si>
  <si>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</si>
  <si>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</si>
  <si>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</si>
  <si>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</si>
  <si>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</si>
  <si>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</si>
  <si>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</si>
  <si>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</si>
  <si>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</si>
  <si>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</si>
  <si>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</si>
  <si>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</si>
  <si>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</si>
  <si>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</si>
  <si>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</si>
  <si>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</si>
  <si>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</si>
  <si>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</si>
  <si>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</si>
  <si>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</si>
  <si>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</si>
  <si>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</si>
  <si>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</si>
  <si>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</si>
  <si>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</si>
  <si>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</si>
  <si>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</si>
  <si>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</si>
  <si>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</si>
  <si>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</si>
  <si>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</si>
  <si>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</si>
  <si>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</si>
  <si>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</si>
  <si>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</si>
  <si>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</si>
  <si>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</si>
  <si>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</si>
  <si>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</si>
  <si>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</si>
  <si>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</si>
  <si>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</si>
  <si>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</si>
  <si>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</si>
  <si>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</si>
  <si>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</si>
  <si>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</si>
  <si>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</si>
  <si>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</si>
  <si>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</si>
  <si>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</si>
  <si>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</si>
  <si>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</si>
  <si>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</si>
  <si>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</si>
  <si>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</si>
  <si>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</si>
  <si>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</si>
  <si>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</si>
  <si>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</si>
  <si>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</si>
  <si>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</si>
  <si>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</si>
  <si>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</si>
  <si>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</si>
  <si>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</si>
  <si>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</si>
  <si>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</si>
  <si>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</si>
  <si>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</si>
  <si>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</si>
  <si>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</si>
  <si>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</si>
  <si>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</si>
  <si>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</si>
  <si>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</si>
  <si>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</si>
  <si>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</si>
  <si>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</si>
  <si>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</si>
  <si>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</si>
  <si>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</si>
  <si>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</si>
  <si>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</si>
  <si>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</si>
  <si>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</si>
  <si>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</si>
  <si>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</si>
  <si>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</si>
  <si>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</si>
  <si>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</si>
  <si>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</si>
  <si>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</si>
  <si>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</si>
  <si>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</si>
  <si>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</si>
  <si>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</si>
  <si>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</si>
  <si>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</si>
  <si>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</si>
  <si>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</si>
  <si>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</si>
  <si>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</si>
  <si>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</si>
  <si>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</si>
  <si>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</si>
  <si>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</si>
  <si>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</si>
  <si>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</si>
  <si>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</si>
  <si>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</si>
  <si>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</si>
  <si>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</si>
  <si>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</si>
  <si>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</si>
  <si>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</si>
  <si>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</si>
  <si>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</si>
  <si>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</si>
  <si>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</si>
  <si>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</si>
  <si>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</si>
  <si>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</si>
  <si>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</si>
  <si>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</si>
  <si>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</si>
  <si>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</si>
  <si>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</si>
  <si>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</si>
  <si>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</si>
  <si>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</si>
  <si>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</si>
  <si>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</si>
  <si>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</si>
  <si>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</si>
  <si>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</si>
  <si>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</si>
  <si>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</si>
  <si>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</si>
  <si>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</si>
  <si>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</si>
  <si>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</si>
  <si>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</si>
  <si>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</si>
  <si>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</si>
  <si>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</si>
  <si>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</si>
  <si>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</si>
  <si>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</si>
  <si>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</si>
  <si>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</si>
  <si>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</si>
  <si>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</si>
  <si>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</si>
  <si>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</si>
  <si>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</si>
  <si>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</si>
  <si>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</si>
  <si>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</si>
  <si>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</si>
  <si>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</si>
  <si>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</si>
  <si>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</si>
  <si>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</si>
  <si>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</si>
  <si>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</si>
  <si>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</si>
  <si>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</si>
  <si>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</si>
  <si>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</si>
  <si>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</si>
  <si>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</si>
  <si>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</si>
  <si>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</si>
  <si>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</si>
  <si>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</si>
  <si>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</si>
  <si>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</si>
  <si>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</si>
  <si>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</si>
  <si>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</si>
  <si>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</si>
  <si>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</si>
  <si>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</si>
  <si>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</si>
  <si>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</si>
  <si>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</si>
  <si>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</si>
  <si>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</si>
  <si>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</si>
  <si>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</si>
  <si>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</si>
  <si>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</si>
  <si>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</si>
  <si>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</si>
  <si>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</si>
  <si>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</si>
  <si>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</si>
  <si>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</si>
  <si>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</si>
  <si>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</si>
  <si>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</si>
  <si>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</si>
  <si>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</si>
  <si>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</si>
  <si>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</si>
  <si>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</si>
  <si>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</si>
  <si>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</si>
  <si>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</si>
  <si>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</si>
  <si>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</si>
  <si>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</si>
  <si>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</si>
  <si>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</si>
  <si>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</si>
  <si>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</si>
  <si>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</si>
  <si>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</si>
  <si>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</si>
  <si>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</si>
  <si>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</si>
  <si>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</si>
  <si>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</si>
  <si>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</si>
  <si>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</si>
  <si>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</si>
  <si>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</si>
  <si>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</si>
  <si>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</si>
  <si>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</si>
  <si>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</si>
  <si>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</si>
  <si>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</si>
  <si>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</si>
  <si>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</si>
  <si>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</si>
  <si>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</si>
  <si>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</si>
  <si>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</si>
  <si>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</si>
  <si>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</si>
  <si>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</si>
  <si>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</si>
  <si>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</si>
  <si>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</si>
  <si>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</si>
  <si>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</si>
  <si>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</si>
  <si>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</si>
  <si>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</si>
  <si>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</si>
  <si>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</si>
  <si>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</si>
  <si>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</si>
  <si>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</si>
  <si>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</si>
  <si>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</si>
  <si>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</si>
  <si>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</si>
  <si>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</si>
  <si>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</si>
  <si>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</si>
  <si>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</si>
  <si>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</si>
  <si>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</si>
  <si>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</si>
  <si>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</si>
  <si>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</si>
  <si>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</si>
  <si>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</si>
  <si>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</si>
  <si>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</si>
  <si>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</si>
  <si>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</si>
  <si>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</si>
  <si>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</si>
  <si>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</si>
  <si>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</si>
  <si>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</si>
  <si>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</si>
  <si>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</si>
  <si>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</si>
  <si>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</si>
  <si>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</si>
  <si>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</si>
  <si>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</si>
  <si>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</si>
  <si>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</si>
  <si>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</si>
  <si>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</si>
  <si>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</si>
  <si>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</si>
  <si>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</si>
  <si>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</si>
  <si>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</si>
  <si>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</si>
  <si>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</si>
  <si>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</si>
  <si>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</si>
  <si>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</si>
  <si>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</si>
  <si>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</si>
  <si>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</si>
  <si>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</si>
  <si>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</si>
  <si>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</si>
  <si>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</si>
  <si>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</si>
  <si>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</si>
  <si>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</si>
  <si>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</si>
  <si>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</si>
  <si>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</si>
  <si>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</si>
  <si>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</si>
  <si>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</si>
  <si>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</si>
  <si>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</si>
  <si>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</si>
  <si>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</si>
  <si>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</si>
  <si>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</si>
  <si>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</si>
  <si>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</si>
  <si>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</si>
  <si>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</si>
  <si>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</si>
  <si>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</si>
  <si>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</si>
  <si>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</si>
  <si>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</si>
  <si>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</si>
  <si>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</si>
  <si>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</si>
  <si>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</si>
  <si>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</si>
  <si>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</si>
  <si>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</si>
  <si>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</si>
  <si>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</si>
  <si>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</si>
  <si>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</si>
  <si>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</si>
  <si>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</si>
  <si>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</si>
  <si>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</si>
  <si>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</si>
  <si>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</si>
  <si>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</si>
  <si>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</si>
  <si>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</si>
  <si>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</si>
  <si>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</si>
  <si>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</si>
  <si>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</si>
  <si>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</si>
  <si>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</si>
  <si>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</si>
  <si>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</si>
  <si>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</si>
  <si>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</si>
  <si>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</si>
  <si>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</si>
  <si>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</si>
  <si>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</si>
  <si>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</si>
  <si>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</si>
  <si>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</si>
  <si>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</si>
  <si>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</si>
  <si>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</si>
  <si>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</si>
  <si>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</si>
  <si>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</si>
  <si>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</si>
  <si>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</si>
  <si>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</si>
  <si>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</si>
  <si>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</si>
  <si>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</si>
  <si>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</si>
  <si>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</si>
  <si>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</si>
  <si>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</si>
  <si>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</si>
  <si>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</si>
  <si>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</si>
  <si>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</si>
  <si>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</si>
  <si>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</si>
  <si>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</si>
  <si>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</si>
  <si>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</si>
  <si>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</si>
  <si>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</si>
  <si>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</si>
  <si>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</si>
  <si>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</si>
  <si>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</si>
  <si>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</si>
  <si>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</si>
  <si>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</si>
  <si>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</si>
  <si>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</si>
  <si>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</si>
  <si>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</si>
  <si>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</si>
  <si>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</si>
  <si>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</si>
  <si>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</si>
  <si>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</si>
  <si>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</si>
  <si>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</si>
  <si>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</si>
  <si>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</si>
  <si>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</si>
  <si>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</si>
  <si>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</si>
  <si>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</si>
  <si>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</si>
  <si>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</si>
  <si>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</si>
  <si>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</si>
  <si>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</si>
  <si>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</si>
  <si>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</si>
  <si>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</si>
  <si>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</si>
  <si>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</si>
  <si>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</si>
  <si>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</si>
  <si>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</si>
  <si>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</si>
  <si>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</si>
  <si>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</si>
  <si>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</si>
  <si>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</si>
  <si>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</si>
  <si>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</si>
  <si>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</si>
  <si>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</si>
  <si>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</si>
  <si>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</si>
  <si>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</si>
  <si>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</si>
  <si>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</si>
  <si>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</si>
  <si>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</si>
  <si>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</si>
  <si>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</si>
  <si>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</si>
  <si>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</si>
  <si>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</si>
  <si>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</si>
  <si>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</si>
  <si>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</si>
  <si>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</si>
  <si>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</si>
  <si>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</si>
  <si>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</si>
  <si>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</si>
  <si>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</si>
  <si>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</si>
  <si>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</si>
  <si>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</si>
  <si>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</si>
  <si>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</si>
  <si>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</si>
  <si>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</si>
  <si>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</si>
  <si>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</si>
  <si>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</si>
  <si>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</si>
  <si>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</si>
  <si>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</si>
  <si>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</si>
  <si>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</si>
  <si>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</si>
  <si>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</si>
  <si>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</si>
  <si>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</si>
  <si>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</si>
  <si>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</si>
  <si>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</si>
  <si>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</si>
  <si>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</si>
  <si>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</si>
  <si>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</si>
  <si>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</si>
  <si>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</si>
  <si>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</si>
  <si>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</si>
  <si>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</si>
  <si>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</si>
  <si>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</si>
  <si>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</si>
  <si>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</si>
  <si>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</si>
  <si>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</si>
  <si>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</si>
  <si>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</si>
  <si>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</si>
  <si>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</si>
  <si>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</si>
  <si>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</si>
  <si>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</si>
  <si>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</si>
  <si>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</si>
  <si>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</si>
  <si>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</si>
  <si>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</si>
  <si>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</si>
  <si>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</si>
  <si>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</si>
  <si>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</si>
  <si>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</si>
  <si>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</si>
  <si>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</si>
  <si>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</si>
  <si>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</si>
  <si>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</si>
  <si>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</si>
  <si>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</si>
  <si>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</si>
  <si>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</si>
  <si>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</si>
  <si>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</si>
  <si>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</si>
  <si>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</si>
  <si>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</si>
  <si>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</si>
  <si>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</si>
  <si>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</si>
  <si>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</si>
  <si>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</si>
  <si>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</si>
  <si>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</si>
  <si>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</si>
  <si>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</si>
  <si>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</si>
  <si>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</si>
  <si>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</si>
  <si>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</si>
  <si>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</si>
  <si>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</si>
  <si>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</si>
  <si>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</si>
  <si>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</si>
  <si>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</si>
  <si>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</si>
  <si>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</si>
  <si>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</si>
  <si>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</si>
  <si>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</si>
  <si>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</si>
  <si>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</si>
  <si>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</si>
  <si>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</si>
  <si>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</si>
  <si>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</si>
  <si>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</si>
  <si>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</si>
  <si>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</si>
  <si>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</si>
  <si>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</si>
  <si>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</si>
  <si>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</si>
  <si>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</si>
  <si>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</si>
  <si>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</si>
  <si>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</si>
  <si>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</si>
  <si>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</si>
  <si>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</si>
  <si>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</si>
  <si>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</si>
  <si>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</si>
  <si>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</si>
  <si>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</si>
  <si>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</si>
  <si>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</si>
  <si>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</si>
  <si>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</si>
  <si>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</si>
  <si>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</si>
  <si>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</si>
  <si>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</si>
  <si>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</si>
  <si>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</si>
  <si>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</si>
  <si>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</si>
  <si>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</si>
  <si>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</si>
  <si>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</si>
  <si>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</si>
  <si>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</si>
  <si>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</si>
  <si>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</si>
  <si>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</si>
  <si>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</si>
  <si>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</si>
  <si>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</si>
  <si>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</si>
  <si>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</si>
  <si>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</si>
  <si>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</si>
  <si>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</si>
  <si>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</si>
  <si>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</si>
  <si>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</si>
  <si>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</si>
  <si>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</si>
  <si>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</si>
  <si>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</si>
  <si>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</si>
  <si>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</si>
  <si>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</si>
  <si>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</si>
  <si>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</si>
  <si>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</si>
  <si>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</si>
  <si>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</si>
  <si>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</si>
  <si>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</si>
  <si>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</si>
  <si>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</si>
  <si>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</si>
  <si>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</si>
  <si>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</si>
  <si>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</si>
  <si>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</si>
  <si>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</si>
  <si>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</si>
  <si>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</si>
  <si>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</si>
  <si>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</si>
  <si>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</si>
  <si>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</si>
  <si>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</si>
  <si>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</si>
  <si>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</si>
  <si>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</si>
  <si>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</si>
  <si>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</si>
  <si>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</si>
  <si>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</si>
  <si>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</si>
  <si>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</si>
  <si>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</si>
  <si>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</si>
  <si>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</si>
  <si>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</si>
  <si>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</si>
  <si>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</si>
  <si>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</si>
  <si>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</si>
  <si>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</si>
  <si>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</si>
  <si>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</si>
  <si>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</si>
  <si>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</si>
  <si>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</si>
  <si>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</si>
  <si>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</si>
  <si>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</si>
  <si>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</si>
  <si>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</si>
  <si>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</si>
  <si>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</si>
  <si>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</si>
  <si>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</si>
  <si>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</si>
  <si>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</si>
  <si>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</si>
  <si>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</si>
  <si>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</si>
  <si>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</si>
  <si>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</si>
  <si>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</si>
  <si>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</si>
  <si>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</si>
  <si>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</si>
  <si>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</si>
  <si>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</si>
  <si>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</si>
  <si>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</si>
  <si>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</si>
  <si>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</si>
  <si>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</si>
  <si>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</si>
  <si>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</si>
  <si>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</si>
  <si>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</si>
  <si>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</si>
  <si>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</si>
  <si>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</si>
  <si>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</si>
  <si>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</si>
  <si>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</si>
  <si>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</si>
  <si>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</si>
  <si>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</si>
  <si>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</si>
  <si>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</si>
  <si>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</si>
  <si>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</si>
  <si>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</si>
  <si>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</si>
  <si>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</si>
  <si>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</si>
  <si>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</si>
  <si>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</si>
  <si>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</si>
  <si>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</si>
  <si>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</si>
  <si>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</si>
  <si>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</si>
  <si>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</si>
  <si>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</si>
  <si>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</si>
  <si>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</si>
  <si>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</si>
  <si>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</si>
  <si>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</si>
  <si>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</si>
  <si>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</si>
  <si>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</si>
  <si>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</si>
  <si>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</si>
  <si>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</si>
  <si>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</si>
  <si>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</si>
  <si>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</si>
  <si>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</si>
  <si>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</si>
  <si>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</si>
  <si>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</si>
  <si>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</si>
  <si>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</si>
  <si>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</si>
  <si>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</si>
  <si>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</si>
  <si>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</si>
  <si>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</si>
  <si>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</si>
  <si>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</si>
  <si>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</si>
  <si>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</si>
  <si>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</si>
  <si>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</si>
  <si>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</si>
  <si>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</si>
  <si>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</si>
  <si>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</si>
  <si>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</si>
  <si>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</si>
  <si>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</si>
  <si>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</si>
  <si>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</si>
  <si>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</si>
  <si>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</si>
  <si>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</si>
  <si>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</si>
  <si>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</si>
  <si>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</si>
  <si>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</si>
  <si>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</si>
  <si>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</si>
  <si>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</si>
  <si>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</si>
  <si>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</si>
  <si>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</si>
  <si>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</si>
  <si>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</si>
  <si>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</si>
  <si>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</si>
  <si>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</si>
  <si>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</si>
  <si>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</si>
  <si>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</si>
  <si>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</si>
  <si>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</si>
  <si>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</si>
  <si>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</si>
  <si>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</si>
  <si>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</si>
  <si>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</si>
  <si>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</si>
  <si>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</si>
  <si>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</si>
  <si>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</si>
  <si>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</si>
  <si>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</si>
  <si>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</si>
  <si>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</si>
  <si>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</si>
  <si>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</si>
  <si>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</si>
  <si>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</si>
  <si>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</si>
  <si>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</si>
  <si>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</si>
  <si>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</si>
  <si>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</si>
  <si>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</si>
  <si>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</si>
  <si>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</si>
  <si>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</si>
  <si>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</si>
  <si>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</si>
  <si>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</si>
  <si>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</si>
  <si>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</si>
  <si>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</si>
  <si>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</si>
  <si>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</si>
  <si>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</si>
  <si>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</si>
  <si>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</si>
  <si>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</si>
  <si>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</si>
  <si>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</si>
  <si>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</si>
  <si>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</si>
  <si>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</si>
  <si>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</si>
  <si>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</si>
  <si>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</si>
  <si>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</si>
  <si>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</si>
  <si>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</si>
  <si>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</si>
  <si>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</si>
  <si>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</si>
  <si>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</si>
  <si>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</si>
  <si>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</si>
  <si>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</si>
  <si>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</si>
  <si>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</si>
  <si>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</si>
  <si>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</si>
  <si>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</si>
  <si>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</si>
  <si>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</si>
  <si>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</si>
  <si>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</si>
  <si>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</si>
  <si>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</si>
  <si>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</si>
  <si>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</si>
  <si>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</si>
  <si>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</si>
  <si>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</si>
  <si>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</si>
  <si>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</si>
  <si>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</si>
  <si>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</si>
  <si>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</si>
  <si>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</si>
  <si>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</si>
  <si>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</si>
  <si>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</si>
  <si>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</si>
  <si>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</si>
  <si>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</si>
  <si>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</si>
  <si>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</si>
  <si>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</si>
  <si>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</si>
  <si>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</si>
  <si>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</si>
  <si>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</si>
  <si>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</si>
  <si>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</si>
  <si>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</si>
  <si>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</si>
  <si>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</si>
  <si>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</si>
  <si>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</si>
  <si>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</si>
  <si>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</si>
  <si>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</si>
  <si>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</si>
  <si>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</si>
  <si>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</si>
  <si>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</si>
  <si>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</si>
  <si>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</si>
  <si>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</si>
  <si>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</si>
  <si>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</si>
  <si>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</si>
  <si>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</si>
  <si>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</si>
  <si>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</si>
  <si>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</si>
  <si>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</si>
  <si>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</si>
  <si>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</si>
  <si>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</si>
  <si>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</si>
  <si>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</si>
  <si>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</si>
  <si>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</si>
  <si>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</si>
  <si>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</si>
  <si>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</si>
  <si>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</si>
  <si>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</si>
  <si>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</si>
  <si>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</si>
  <si>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</si>
  <si>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</si>
  <si>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</si>
  <si>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</si>
  <si>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</si>
  <si>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</si>
  <si>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</si>
  <si>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</si>
  <si>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</si>
  <si>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</si>
  <si>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</si>
  <si>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</si>
  <si>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</si>
  <si>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</si>
  <si>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</si>
  <si>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</si>
  <si>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</si>
  <si>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</si>
  <si>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</si>
  <si>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</si>
  <si>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</si>
  <si>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</si>
  <si>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</si>
  <si>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</si>
  <si>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</si>
  <si>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</si>
  <si>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</si>
  <si>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</si>
  <si>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</si>
  <si>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</si>
  <si>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</si>
  <si>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</si>
  <si>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</si>
  <si>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</si>
  <si>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</si>
  <si>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</si>
  <si>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</si>
  <si>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</si>
  <si>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</si>
  <si>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</si>
  <si>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</si>
  <si>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</si>
  <si>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</si>
  <si>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</si>
  <si>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</si>
  <si>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</si>
  <si>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</si>
  <si>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</si>
  <si>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</si>
  <si>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</si>
  <si>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</si>
  <si>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</si>
  <si>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</si>
  <si>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</si>
  <si>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</si>
  <si>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</si>
  <si>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</si>
  <si>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</si>
  <si>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</si>
  <si>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</si>
  <si>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</si>
  <si>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</si>
  <si>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</si>
  <si>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</si>
  <si>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</si>
  <si>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</si>
  <si>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</si>
  <si>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</si>
  <si>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</si>
  <si>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</si>
  <si>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</si>
  <si>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</si>
  <si>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</si>
  <si>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</si>
  <si>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</si>
  <si>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</si>
  <si>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</si>
  <si>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</si>
  <si>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</si>
  <si>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</si>
  <si>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</si>
  <si>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</si>
  <si>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</si>
  <si>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</si>
  <si>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</si>
  <si>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</si>
  <si>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</si>
  <si>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</si>
  <si>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</si>
  <si>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</si>
  <si>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</si>
  <si>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</si>
  <si>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</si>
  <si>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</si>
  <si>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</si>
  <si>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</si>
  <si>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</si>
  <si>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</si>
  <si>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</si>
  <si>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</si>
  <si>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</si>
  <si>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</si>
  <si>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</si>
  <si>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</si>
  <si>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</si>
  <si>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</si>
  <si>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</si>
  <si>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</si>
  <si>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</si>
  <si>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</si>
  <si>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</si>
  <si>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</si>
  <si>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</si>
  <si>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</si>
  <si>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</si>
  <si>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</si>
  <si>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</si>
  <si>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</si>
  <si>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</si>
  <si>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</si>
  <si>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</si>
  <si>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</si>
  <si>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</si>
  <si>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</si>
  <si>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</si>
  <si>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</si>
  <si>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</si>
  <si>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</si>
  <si>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</si>
  <si>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</si>
  <si>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</si>
  <si>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</si>
  <si>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</si>
  <si>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</si>
  <si>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</si>
  <si>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</si>
  <si>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</si>
  <si>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</si>
  <si>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</si>
  <si>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</si>
  <si>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</si>
  <si>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</si>
  <si>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</si>
  <si>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</si>
  <si>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</si>
  <si>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</si>
  <si>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</si>
  <si>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</si>
  <si>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</si>
  <si>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</si>
  <si>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</si>
  <si>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</si>
  <si>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</si>
  <si>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</si>
  <si>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</si>
  <si>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</si>
  <si>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</si>
  <si>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</si>
  <si>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</si>
  <si>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</si>
  <si>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</si>
  <si>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</si>
  <si>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</si>
  <si>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</si>
  <si>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</si>
  <si>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</si>
  <si>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</si>
  <si>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</si>
  <si>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</si>
  <si>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</si>
  <si>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</si>
  <si>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</si>
  <si>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</si>
  <si>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</si>
  <si>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</si>
  <si>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</si>
  <si>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</si>
  <si>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</si>
  <si>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</si>
  <si>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</si>
  <si>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</si>
  <si>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</si>
  <si>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</si>
  <si>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</si>
  <si>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</si>
  <si>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</si>
  <si>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</si>
  <si>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</si>
  <si>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</si>
  <si>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</si>
  <si>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</si>
  <si>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</si>
  <si>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</si>
  <si>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</si>
  <si>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</si>
  <si>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</si>
  <si>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</si>
  <si>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</si>
  <si>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</si>
  <si>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</si>
  <si>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</si>
  <si>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</si>
  <si>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</si>
  <si>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</si>
  <si>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</si>
  <si>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</si>
  <si>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</si>
  <si>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</si>
  <si>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</si>
  <si>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</si>
  <si>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</si>
  <si>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</si>
  <si>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</si>
  <si>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</si>
  <si>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</si>
  <si>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</si>
  <si>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</si>
  <si>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</si>
  <si>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</si>
  <si>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</si>
  <si>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</si>
  <si>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</si>
  <si>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</si>
  <si>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</si>
  <si>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</si>
  <si>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</si>
  <si>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</si>
  <si>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</si>
  <si>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</si>
  <si>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</si>
  <si>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</si>
  <si>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</si>
  <si>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</si>
  <si>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</si>
  <si>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</si>
  <si>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</si>
  <si>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</si>
  <si>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</si>
  <si>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</si>
  <si>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</si>
  <si>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</si>
  <si>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</si>
  <si>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</si>
  <si>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</si>
  <si>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</si>
  <si>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</si>
  <si>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</si>
  <si>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</si>
  <si>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</si>
  <si>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</si>
  <si>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</si>
  <si>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</si>
  <si>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</si>
  <si>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</si>
  <si>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</si>
  <si>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</si>
  <si>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</si>
  <si>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</si>
  <si>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</si>
  <si>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</si>
  <si>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</si>
  <si>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</si>
  <si>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</si>
  <si>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</si>
  <si>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</si>
  <si>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</si>
  <si>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</si>
  <si>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</si>
  <si>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</si>
  <si>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</si>
  <si>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</si>
  <si>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</si>
  <si>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</si>
  <si>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</si>
  <si>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</si>
  <si>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</si>
  <si>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</si>
  <si>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</si>
  <si>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</si>
  <si>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</si>
  <si>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</si>
  <si>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</si>
  <si>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</si>
  <si>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</si>
  <si>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</si>
  <si>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</si>
  <si>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</si>
  <si>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</si>
  <si>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</si>
  <si>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</si>
  <si>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</si>
  <si>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</si>
  <si>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</si>
  <si>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</si>
  <si>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</si>
  <si>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</si>
  <si>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</si>
  <si>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</si>
  <si>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</si>
  <si>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</si>
  <si>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</si>
  <si>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</si>
  <si>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</si>
  <si>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</si>
  <si>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</si>
  <si>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</si>
  <si>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</si>
  <si>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</si>
  <si>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</si>
  <si>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</si>
  <si>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</si>
  <si>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</si>
  <si>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</si>
  <si>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</si>
  <si>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</si>
  <si>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</si>
  <si>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</si>
  <si>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</si>
  <si>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</si>
  <si>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</si>
  <si>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</si>
  <si>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</si>
  <si>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</si>
  <si>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</si>
  <si>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</si>
  <si>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</si>
  <si>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</si>
  <si>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</si>
  <si>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</si>
  <si>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</si>
  <si>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</si>
  <si>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</si>
  <si>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</si>
  <si>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</si>
  <si>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</si>
  <si>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</si>
  <si>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</si>
  <si>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</si>
  <si>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</si>
  <si>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</si>
  <si>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</si>
  <si>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</si>
  <si>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</si>
  <si>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</si>
  <si>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</si>
  <si>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</si>
  <si>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</si>
  <si>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</si>
  <si>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</si>
  <si>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</si>
  <si>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</si>
  <si>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</si>
  <si>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</si>
  <si>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</si>
  <si>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</si>
  <si>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</si>
  <si>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</si>
  <si>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</si>
  <si>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</si>
  <si>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</si>
  <si>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</si>
  <si>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</si>
  <si>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</si>
  <si>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</si>
  <si>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</si>
  <si>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</si>
  <si>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</si>
  <si>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</si>
  <si>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</si>
  <si>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</si>
  <si>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</si>
  <si>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</si>
  <si>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</si>
  <si>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</si>
  <si>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</si>
  <si>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</si>
  <si>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</si>
  <si>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</si>
  <si>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</si>
  <si>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</si>
  <si>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</si>
  <si>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</si>
  <si>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</si>
  <si>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</si>
  <si>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</si>
  <si>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</si>
  <si>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</si>
  <si>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</si>
  <si>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</si>
  <si>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</si>
  <si>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</si>
  <si>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</si>
  <si>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</si>
  <si>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</si>
  <si>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</si>
  <si>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</si>
  <si>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</si>
  <si>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</si>
  <si>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</si>
  <si>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</si>
  <si>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</si>
  <si>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</si>
  <si>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</si>
  <si>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</si>
  <si>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</si>
  <si>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</si>
  <si>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</si>
  <si>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</si>
  <si>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</si>
  <si>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</si>
  <si>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</si>
  <si>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</si>
  <si>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</si>
  <si>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</si>
  <si>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</si>
  <si>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</si>
  <si>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</si>
  <si>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</si>
  <si>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</si>
  <si>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</si>
  <si>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</si>
  <si>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</si>
  <si>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</si>
  <si>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</si>
  <si>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</si>
  <si>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</si>
  <si>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</si>
  <si>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</si>
  <si>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</si>
  <si>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</si>
  <si>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</si>
  <si>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</si>
  <si>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</si>
  <si>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</si>
  <si>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</si>
  <si>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</si>
  <si>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</si>
  <si>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</si>
  <si>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</si>
  <si>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</si>
  <si>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</si>
  <si>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</si>
  <si>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</si>
  <si>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</si>
  <si>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</si>
  <si>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</si>
  <si>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</si>
  <si>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</si>
  <si>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</si>
  <si>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</si>
  <si>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</si>
  <si>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</si>
  <si>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</si>
  <si>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</si>
  <si>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</si>
  <si>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</si>
  <si>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</si>
  <si>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</si>
  <si>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</si>
  <si>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</si>
  <si>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</si>
  <si>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</si>
  <si>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</si>
  <si>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</si>
  <si>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</si>
  <si>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</si>
  <si>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</si>
  <si>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</si>
  <si>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</si>
  <si>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</si>
  <si>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</si>
  <si>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</si>
  <si>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</si>
  <si>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</si>
  <si>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</si>
  <si>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</si>
  <si>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</si>
  <si>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</si>
  <si>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</si>
  <si>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</si>
  <si>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</si>
  <si>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</si>
  <si>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</si>
  <si>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</si>
  <si>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</si>
  <si>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</si>
  <si>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</si>
  <si>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</si>
  <si>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</si>
  <si>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</si>
  <si>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</si>
  <si>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</si>
  <si>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</si>
  <si>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</si>
  <si>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</si>
  <si>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</si>
  <si>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</si>
  <si>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</si>
  <si>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</si>
  <si>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</si>
  <si>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</si>
  <si>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</si>
  <si>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</si>
  <si>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</si>
  <si>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</si>
  <si>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</si>
  <si>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</si>
  <si>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</si>
  <si>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</si>
  <si>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</si>
  <si>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</si>
  <si>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</si>
  <si>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</si>
  <si>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</si>
  <si>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</si>
  <si>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</si>
  <si>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</si>
  <si>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</si>
  <si>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</si>
  <si>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</si>
  <si>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</si>
  <si>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</si>
  <si>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</si>
  <si>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</si>
  <si>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</si>
  <si>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</si>
  <si>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</si>
  <si>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</si>
  <si>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</si>
  <si>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</si>
  <si>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</si>
  <si>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</si>
  <si>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</si>
  <si>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</si>
  <si>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</si>
  <si>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</si>
  <si>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</si>
  <si>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</si>
  <si>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</si>
  <si>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</si>
  <si>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</si>
  <si>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</si>
  <si>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</si>
  <si>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</si>
  <si>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</si>
  <si>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</si>
  <si>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</si>
  <si>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</si>
  <si>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</si>
  <si>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</si>
  <si>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</si>
  <si>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</si>
  <si>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</si>
  <si>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</si>
  <si>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</si>
  <si>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</si>
  <si>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</si>
  <si>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</si>
  <si>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</si>
  <si>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</si>
  <si>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</si>
  <si>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</si>
  <si>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</si>
  <si>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</si>
  <si>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</si>
  <si>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</si>
  <si>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</si>
  <si>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</si>
  <si>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</si>
  <si>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</si>
  <si>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</si>
  <si>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</si>
  <si>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</si>
  <si>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</si>
  <si>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</si>
  <si>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</si>
  <si>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</si>
  <si>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</si>
  <si>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</si>
  <si>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</si>
  <si>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</si>
  <si>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</si>
  <si>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</si>
  <si>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</si>
  <si>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</si>
  <si>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</si>
  <si>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</si>
  <si>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</si>
  <si>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</si>
  <si>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</si>
  <si>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</si>
  <si>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</si>
  <si>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</si>
  <si>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</si>
  <si>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</si>
  <si>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</si>
  <si>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</si>
  <si>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</si>
  <si>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</si>
  <si>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</si>
  <si>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</si>
  <si>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</si>
  <si>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</si>
  <si>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</si>
  <si>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</si>
  <si>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</si>
  <si>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</si>
  <si>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</si>
  <si>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</si>
  <si>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</si>
  <si>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</si>
  <si>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</si>
  <si>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</si>
  <si>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</si>
  <si>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</si>
  <si>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</si>
  <si>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</si>
  <si>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</si>
  <si>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</si>
  <si>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</si>
  <si>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</si>
  <si>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</si>
  <si>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</si>
  <si>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</si>
  <si>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</si>
  <si>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</si>
  <si>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</si>
  <si>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</si>
  <si>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</si>
  <si>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</si>
  <si>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</si>
  <si>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</si>
  <si>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</si>
  <si>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</si>
  <si>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</si>
  <si>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</si>
  <si>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</si>
  <si>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</si>
  <si>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</si>
  <si>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</si>
  <si>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</si>
  <si>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</si>
  <si>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</si>
  <si>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</si>
  <si>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</si>
  <si>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</si>
  <si>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</si>
  <si>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</si>
  <si>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</si>
  <si>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</si>
  <si>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</si>
  <si>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</si>
  <si>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</si>
  <si>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</si>
  <si>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</si>
  <si>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</si>
  <si>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</si>
  <si>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</si>
  <si>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</si>
  <si>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</si>
  <si>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</si>
  <si>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</si>
  <si>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</si>
  <si>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</si>
  <si>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</si>
  <si>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</si>
  <si>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</si>
  <si>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</si>
  <si>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</si>
  <si>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</si>
  <si>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</si>
  <si>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</si>
  <si>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</si>
  <si>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</si>
  <si>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</si>
  <si>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</si>
  <si>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</si>
  <si>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</si>
  <si>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</si>
  <si>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</si>
  <si>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</si>
  <si>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</si>
  <si>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</si>
  <si>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</si>
  <si>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</si>
  <si>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</si>
  <si>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</si>
  <si>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</si>
  <si>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</si>
  <si>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</si>
  <si>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</si>
  <si>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</si>
  <si>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</si>
  <si>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</si>
  <si>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</si>
  <si>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</si>
  <si>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</si>
  <si>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</si>
  <si>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</si>
  <si>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</si>
  <si>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</si>
  <si>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</si>
  <si>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</si>
  <si>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</si>
  <si>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</si>
  <si>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</si>
  <si>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</si>
  <si>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</si>
  <si>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</si>
  <si>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</si>
  <si>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</si>
  <si>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</si>
  <si>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</si>
  <si>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</si>
  <si>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</si>
  <si>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</si>
  <si>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</si>
  <si>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</si>
  <si>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</si>
  <si>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</si>
  <si>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</si>
  <si>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</si>
  <si>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</si>
  <si>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</si>
  <si>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</si>
  <si>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</si>
  <si>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</si>
  <si>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</si>
  <si>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</si>
  <si>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</si>
  <si>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</si>
  <si>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</si>
  <si>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</si>
  <si>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</si>
  <si>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</si>
  <si>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</si>
  <si>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</si>
  <si>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</si>
  <si>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</si>
  <si>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</si>
  <si>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</si>
  <si>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</si>
  <si>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</si>
  <si>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</si>
  <si>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</si>
  <si>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</si>
  <si>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</si>
  <si>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</si>
  <si>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</si>
  <si>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</si>
  <si>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</si>
  <si>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</si>
  <si>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</si>
  <si>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</si>
  <si>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</si>
  <si>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</si>
  <si>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</si>
  <si>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</si>
  <si>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</si>
  <si>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</si>
  <si>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</si>
  <si>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</si>
  <si>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</si>
  <si>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</si>
  <si>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</si>
  <si>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</si>
  <si>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</si>
  <si>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</si>
  <si>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</si>
  <si>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</si>
  <si>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</si>
  <si>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</si>
  <si>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</si>
  <si>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</si>
  <si>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</si>
  <si>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</si>
  <si>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</si>
  <si>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</si>
  <si>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</si>
  <si>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</si>
  <si>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</si>
  <si>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</si>
  <si>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</si>
  <si>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</si>
  <si>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</si>
  <si>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</si>
  <si>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</si>
  <si>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</si>
  <si>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</si>
  <si>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</si>
  <si>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</si>
  <si>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</si>
  <si>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</si>
  <si>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</si>
  <si>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</si>
  <si>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</si>
  <si>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</si>
  <si>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</si>
  <si>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</si>
  <si>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</si>
  <si>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</si>
  <si>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</si>
  <si>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</si>
  <si>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</si>
  <si>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</si>
  <si>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</si>
  <si>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</si>
  <si>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</si>
  <si>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</si>
  <si>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</si>
  <si>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</si>
  <si>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</si>
  <si>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</si>
  <si>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</si>
  <si>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</si>
  <si>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</si>
  <si>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</si>
  <si>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</si>
  <si>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</si>
  <si>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</si>
  <si>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</si>
  <si>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</si>
  <si>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</si>
  <si>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</si>
  <si>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</si>
  <si>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</si>
  <si>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</si>
  <si>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</si>
  <si>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</si>
  <si>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</si>
  <si>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</si>
  <si>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</si>
  <si>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</si>
  <si>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</si>
  <si>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</si>
  <si>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</si>
  <si>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</si>
  <si>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</si>
  <si>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</si>
  <si>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</si>
  <si>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</si>
  <si>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</si>
  <si>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</si>
  <si>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</si>
  <si>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</si>
  <si>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</si>
  <si>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</si>
  <si>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</si>
  <si>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</si>
  <si>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</si>
  <si>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</si>
  <si>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</si>
  <si>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</si>
  <si>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</si>
  <si>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</si>
  <si>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</si>
  <si>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</si>
  <si>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</si>
  <si>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</si>
  <si>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</si>
  <si>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</si>
  <si>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</si>
  <si>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</si>
  <si>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</si>
  <si>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</si>
  <si>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</si>
  <si>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</si>
  <si>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</si>
  <si>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</si>
  <si>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</si>
  <si>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</si>
  <si>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</si>
  <si>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</si>
  <si>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</si>
  <si>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</si>
  <si>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</si>
  <si>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</si>
  <si>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</si>
  <si>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</si>
  <si>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</si>
  <si>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</si>
  <si>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</si>
  <si>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</si>
  <si>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</si>
  <si>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</si>
  <si>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</si>
  <si>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</si>
  <si>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</si>
  <si>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</si>
  <si>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</si>
  <si>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</si>
  <si>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</si>
  <si>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</si>
  <si>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</si>
  <si>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</si>
  <si>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</si>
  <si>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</si>
  <si>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</si>
  <si>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</si>
  <si>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</si>
  <si>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</si>
  <si>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</si>
  <si>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</si>
  <si>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</si>
  <si>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</si>
  <si>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</si>
  <si>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</si>
  <si>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</si>
  <si>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</si>
  <si>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</si>
  <si>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</si>
  <si>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</si>
  <si>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</si>
  <si>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</si>
  <si>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</si>
  <si>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</si>
  <si>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</si>
  <si>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</si>
  <si>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</si>
  <si>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</si>
  <si>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</si>
  <si>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</si>
  <si>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</si>
  <si>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</si>
  <si>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</si>
  <si>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</si>
  <si>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</si>
  <si>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</si>
  <si>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</si>
  <si>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</si>
  <si>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</si>
  <si>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</si>
  <si>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</si>
  <si>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</si>
  <si>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</si>
  <si>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</si>
  <si>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</si>
  <si>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</si>
  <si>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</si>
  <si>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</si>
  <si>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</si>
  <si>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</si>
  <si>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</si>
  <si>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</si>
  <si>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</si>
  <si>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</si>
  <si>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</si>
  <si>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</si>
  <si>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</si>
  <si>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</si>
  <si>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</si>
  <si>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</si>
  <si>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</si>
  <si>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</si>
  <si>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</si>
  <si>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</si>
  <si>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</si>
  <si>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</si>
  <si>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</si>
  <si>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</si>
  <si>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</si>
  <si>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</si>
  <si>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</si>
  <si>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</si>
  <si>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</si>
  <si>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</si>
  <si>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</si>
  <si>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</si>
  <si>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</si>
  <si>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</si>
  <si>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</si>
  <si>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</si>
  <si>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</si>
  <si>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</si>
  <si>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</si>
  <si>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</si>
  <si>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</si>
  <si>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</si>
  <si>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</si>
  <si>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</si>
  <si>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</si>
  <si>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</si>
  <si>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</si>
  <si>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</si>
  <si>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</si>
  <si>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</si>
  <si>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</si>
  <si>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</si>
  <si>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</si>
  <si>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</si>
  <si>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</si>
  <si>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</si>
  <si>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</si>
  <si>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</si>
  <si>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</si>
  <si>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</si>
  <si>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</si>
  <si>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</si>
  <si>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</si>
  <si>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</si>
  <si>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</si>
  <si>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</si>
  <si>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</si>
  <si>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</si>
  <si>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</si>
  <si>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</si>
  <si>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</si>
  <si>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</si>
  <si>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</si>
  <si>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</si>
  <si>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</si>
  <si>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</si>
  <si>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</si>
  <si>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</si>
  <si>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</si>
  <si>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</si>
  <si>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</si>
  <si>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</si>
  <si>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</si>
  <si>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</si>
  <si>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</si>
  <si>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</si>
  <si>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</si>
  <si>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</si>
  <si>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</si>
  <si>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</si>
  <si>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</si>
  <si>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</si>
  <si>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</si>
  <si>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</si>
  <si>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</si>
  <si>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</si>
  <si>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</si>
  <si>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</si>
  <si>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</si>
  <si>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</si>
  <si>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</si>
  <si>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</si>
  <si>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</si>
  <si>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</si>
  <si>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</si>
  <si>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</si>
  <si>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</si>
  <si>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</si>
  <si>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</si>
  <si>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</si>
  <si>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</si>
  <si>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</si>
  <si>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</si>
  <si>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</si>
  <si>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</si>
  <si>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</si>
  <si>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</si>
  <si>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</si>
  <si>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</si>
  <si>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</si>
  <si>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</si>
  <si>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</si>
  <si>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</si>
  <si>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</si>
  <si>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</si>
  <si>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</si>
  <si>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</si>
  <si>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</si>
  <si>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</si>
  <si>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</si>
  <si>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</si>
  <si>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</si>
  <si>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</si>
  <si>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</si>
  <si>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</si>
  <si>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</si>
  <si>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</si>
  <si>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</si>
  <si>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</si>
  <si>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</si>
  <si>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</si>
  <si>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</si>
  <si>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</si>
  <si>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</si>
  <si>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</si>
  <si>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</si>
  <si>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</si>
  <si>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</si>
  <si>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</si>
  <si>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</si>
  <si>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</si>
  <si>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</si>
  <si>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</si>
  <si>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</si>
  <si>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</si>
  <si>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</si>
  <si>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</si>
  <si>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</si>
  <si>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</si>
  <si>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</si>
  <si>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</si>
  <si>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</si>
  <si>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</si>
  <si>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</si>
  <si>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</si>
  <si>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</si>
  <si>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</si>
  <si>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</si>
  <si>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</si>
  <si>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</si>
  <si>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</si>
  <si>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</si>
  <si>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</si>
  <si>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</si>
  <si>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</si>
  <si>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</si>
  <si>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</si>
  <si>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</si>
  <si>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</si>
  <si>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</si>
  <si>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</si>
  <si>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</si>
  <si>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</si>
  <si>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</si>
  <si>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</si>
  <si>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</si>
  <si>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</si>
  <si>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</si>
  <si>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</si>
  <si>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</si>
  <si>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</si>
  <si>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</si>
  <si>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</si>
  <si>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</si>
  <si>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</si>
  <si>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</si>
  <si>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</si>
  <si>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</si>
  <si>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</si>
  <si>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</si>
  <si>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</si>
  <si>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</si>
  <si>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</si>
  <si>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</si>
  <si>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</si>
  <si>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</si>
  <si>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</si>
  <si>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</si>
  <si>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</si>
  <si>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</si>
  <si>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</si>
  <si>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</si>
  <si>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</si>
  <si>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</si>
  <si>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</si>
  <si>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</si>
  <si>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</si>
  <si>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</si>
  <si>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</si>
  <si>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</si>
  <si>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</si>
  <si>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</si>
  <si>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</si>
  <si>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</si>
  <si>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</si>
  <si>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</si>
  <si>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</si>
  <si>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</si>
  <si>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</si>
  <si>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</si>
  <si>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</si>
  <si>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</si>
  <si>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</si>
  <si>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</si>
  <si>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</si>
  <si>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</si>
  <si>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</si>
  <si>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</si>
  <si>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</si>
  <si>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</si>
  <si>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</si>
  <si>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</si>
  <si>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</si>
  <si>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</si>
  <si>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</si>
  <si>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</si>
  <si>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</si>
  <si>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</si>
  <si>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</si>
  <si>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</si>
  <si>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</si>
  <si>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</si>
  <si>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</si>
  <si>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</si>
  <si>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</si>
  <si>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</si>
  <si>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</si>
  <si>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</si>
  <si>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</si>
  <si>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</si>
  <si>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</si>
  <si>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</si>
  <si>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</si>
  <si>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</si>
  <si>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</si>
  <si>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</si>
  <si>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</si>
  <si>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</si>
  <si>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</si>
  <si>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</si>
  <si>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</si>
  <si>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</si>
  <si>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</si>
  <si>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</si>
  <si>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</si>
  <si>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</si>
  <si>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</si>
  <si>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</si>
  <si>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</si>
  <si>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</si>
  <si>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</si>
  <si>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</si>
  <si>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</si>
  <si>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</si>
  <si>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</si>
  <si>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</si>
  <si>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</si>
  <si>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</si>
  <si>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</si>
  <si>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</si>
  <si>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</si>
  <si>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</si>
  <si>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</si>
  <si>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</si>
  <si>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</si>
  <si>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</si>
  <si>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</si>
  <si>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</si>
  <si>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</si>
  <si>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</si>
  <si>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</si>
  <si>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</si>
  <si>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</si>
  <si>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</si>
  <si>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</si>
  <si>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</si>
  <si>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</si>
  <si>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</si>
  <si>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</si>
  <si>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</si>
  <si>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</si>
  <si>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</si>
  <si>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</si>
  <si>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</si>
  <si>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</si>
  <si>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</si>
  <si>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</si>
  <si>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</si>
  <si>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</si>
  <si>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</si>
  <si>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</si>
  <si>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</si>
  <si>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</si>
  <si>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</si>
  <si>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</si>
  <si>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</si>
  <si>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</si>
  <si>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</si>
  <si>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</si>
  <si>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</si>
  <si>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</si>
  <si>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</si>
  <si>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</si>
  <si>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</si>
  <si>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</si>
  <si>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</si>
  <si>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</si>
  <si>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</si>
  <si>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</si>
  <si>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</si>
  <si>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</si>
  <si>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</si>
  <si>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</si>
  <si>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</si>
  <si>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</si>
  <si>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</si>
  <si>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</si>
  <si>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</si>
  <si>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</si>
  <si>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</si>
  <si>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</si>
  <si>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</si>
  <si>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</si>
  <si>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</si>
  <si>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</si>
  <si>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</si>
  <si>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</si>
  <si>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</si>
  <si>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</si>
  <si>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</si>
  <si>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</si>
  <si>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</si>
  <si>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</si>
  <si>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</si>
  <si>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</si>
  <si>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</si>
  <si>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</si>
  <si>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</si>
  <si>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</si>
  <si>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</si>
  <si>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</si>
  <si>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</si>
  <si>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</si>
  <si>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</si>
  <si>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</si>
  <si>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</si>
  <si>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</si>
  <si>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</si>
  <si>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</si>
  <si>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</si>
  <si>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</si>
  <si>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</si>
  <si>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</si>
  <si>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</si>
  <si>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</si>
  <si>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</si>
  <si>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</si>
  <si>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</si>
  <si>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</si>
  <si>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</si>
  <si>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</si>
  <si>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</si>
  <si>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</si>
  <si>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</si>
  <si>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</si>
  <si>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</si>
  <si>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</si>
  <si>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</si>
  <si>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</si>
  <si>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</si>
  <si>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</si>
  <si>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</si>
  <si>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</si>
  <si>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</si>
  <si>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</si>
  <si>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</si>
  <si>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</si>
  <si>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</si>
  <si>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</si>
  <si>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</si>
  <si>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</si>
  <si>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</si>
  <si>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</si>
  <si>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</si>
  <si>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</si>
  <si>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</si>
  <si>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</si>
  <si>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</si>
  <si>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</si>
  <si>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</si>
  <si>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</si>
  <si>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</si>
  <si>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</si>
  <si>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</si>
  <si>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</si>
  <si>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</si>
  <si>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</si>
  <si>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</si>
  <si>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</si>
  <si>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</si>
  <si>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</si>
  <si>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</si>
  <si>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</si>
  <si>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</si>
  <si>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</si>
  <si>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</si>
  <si>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</si>
  <si>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</si>
  <si>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</si>
  <si>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</si>
  <si>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</si>
  <si>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</si>
  <si>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</si>
  <si>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</si>
  <si>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</si>
  <si>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</si>
  <si>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</si>
  <si>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</si>
  <si>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</si>
  <si>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</si>
  <si>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</si>
  <si>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</si>
  <si>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</si>
  <si>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</si>
  <si>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</si>
  <si>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</si>
  <si>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</si>
  <si>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</si>
  <si>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</si>
  <si>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</si>
  <si>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</si>
  <si>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</si>
  <si>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</si>
  <si>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</si>
  <si>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</si>
  <si>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</si>
  <si>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</si>
  <si>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</si>
  <si>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</si>
  <si>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</si>
  <si>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</si>
  <si>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</si>
  <si>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</si>
  <si>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</si>
  <si>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</si>
  <si>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</si>
  <si>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</si>
  <si>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</si>
  <si>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</si>
  <si>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</si>
  <si>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</si>
  <si>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</si>
  <si>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</si>
  <si>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</si>
  <si>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</si>
  <si>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</si>
  <si>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</si>
  <si>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</si>
  <si>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</si>
  <si>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</si>
  <si>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</si>
  <si>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</si>
  <si>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</si>
  <si>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</si>
  <si>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</si>
  <si>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</si>
  <si>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</si>
  <si>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</si>
  <si>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</si>
  <si>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</si>
  <si>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</si>
  <si>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</si>
  <si>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</si>
  <si>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</si>
  <si>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</si>
  <si>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</si>
  <si>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</si>
  <si>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</si>
  <si>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</si>
  <si>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</si>
  <si>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</si>
  <si>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</si>
  <si>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</si>
  <si>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</si>
  <si>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</si>
  <si>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</si>
  <si>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</si>
  <si>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</si>
  <si>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</si>
  <si>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</si>
  <si>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</si>
  <si>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</si>
  <si>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</si>
  <si>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</si>
  <si>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</si>
  <si>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</si>
  <si>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</si>
  <si>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</si>
  <si>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</si>
  <si>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</si>
  <si>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</si>
  <si>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</si>
  <si>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</si>
  <si>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</si>
  <si>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</si>
  <si>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</si>
  <si>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</si>
  <si>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</si>
  <si>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</si>
  <si>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</si>
  <si>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</si>
  <si>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</si>
  <si>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</si>
  <si>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</si>
  <si>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</si>
  <si>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</si>
  <si>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</si>
  <si>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</si>
  <si>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</si>
  <si>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</si>
  <si>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</si>
  <si>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</si>
  <si>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</si>
  <si>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</si>
  <si>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</si>
  <si>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</si>
  <si>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</si>
  <si>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</si>
  <si>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</si>
  <si>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</si>
  <si>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</si>
  <si>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</si>
  <si>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</si>
  <si>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</si>
  <si>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</si>
  <si>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</si>
  <si>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</si>
  <si>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</si>
  <si>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</si>
  <si>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</si>
  <si>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</si>
  <si>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</si>
  <si>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</si>
  <si>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</si>
  <si>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</si>
  <si>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</si>
  <si>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</si>
  <si>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</si>
  <si>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</si>
  <si>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</si>
  <si>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</si>
  <si>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</si>
  <si>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</si>
  <si>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</si>
  <si>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</si>
  <si>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</si>
  <si>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</si>
  <si>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</si>
  <si>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</si>
  <si>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</si>
  <si>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</si>
  <si>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</si>
  <si>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</si>
  <si>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</si>
  <si>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</si>
  <si>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</si>
  <si>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</si>
  <si>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</si>
  <si>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</si>
  <si>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</si>
  <si>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</si>
  <si>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</si>
  <si>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</si>
  <si>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</si>
  <si>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</si>
  <si>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</si>
  <si>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</si>
  <si>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</si>
  <si>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</si>
  <si>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</si>
  <si>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</si>
  <si>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</si>
  <si>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</si>
  <si>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</si>
  <si>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</si>
  <si>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</si>
  <si>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</si>
  <si>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</si>
  <si>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</si>
  <si>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</si>
  <si>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</si>
  <si>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</si>
  <si>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</si>
  <si>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</si>
  <si>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</si>
  <si>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</si>
  <si>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</si>
  <si>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</si>
  <si>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</si>
  <si>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</si>
  <si>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</si>
  <si>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</si>
  <si>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</si>
  <si>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</si>
  <si>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</si>
  <si>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</si>
  <si>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</si>
  <si>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</si>
  <si>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</si>
  <si>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</si>
  <si>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</si>
  <si>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</si>
  <si>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</si>
  <si>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</si>
  <si>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</si>
  <si>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</si>
  <si>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</si>
  <si>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</si>
  <si>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</si>
  <si>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</si>
  <si>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</si>
  <si>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</si>
  <si>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</si>
  <si>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</si>
  <si>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</si>
  <si>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</si>
  <si>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</si>
  <si>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</si>
  <si>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</si>
  <si>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</si>
  <si>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</si>
  <si>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</si>
  <si>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</si>
  <si>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</si>
  <si>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</si>
  <si>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</si>
  <si>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</si>
  <si>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</si>
  <si>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</si>
  <si>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</si>
  <si>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</si>
  <si>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</si>
  <si>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</si>
  <si>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</si>
  <si>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</si>
  <si>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</si>
  <si>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</si>
  <si>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</si>
  <si>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</si>
  <si>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</si>
  <si>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</si>
  <si>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</si>
  <si>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</si>
  <si>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</si>
  <si>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</si>
  <si>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</si>
  <si>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</si>
  <si>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</si>
  <si>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</si>
  <si>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</si>
  <si>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</si>
  <si>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</si>
  <si>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</si>
  <si>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</si>
  <si>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</si>
  <si>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</si>
  <si>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</si>
  <si>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</si>
  <si>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</si>
  <si>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</si>
  <si>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</si>
  <si>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</si>
  <si>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</si>
  <si>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</si>
  <si>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</si>
  <si>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</si>
  <si>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</si>
  <si>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</si>
  <si>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</si>
  <si>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</si>
  <si>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</si>
  <si>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</si>
  <si>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</si>
  <si>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</si>
  <si>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</si>
  <si>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</si>
  <si>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</si>
  <si>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</si>
  <si>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</si>
  <si>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</si>
  <si>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</si>
  <si>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</si>
  <si>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</si>
  <si>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</si>
  <si>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</si>
  <si>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</si>
  <si>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</si>
  <si>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</si>
  <si>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</si>
  <si>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</si>
  <si>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</si>
  <si>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</si>
  <si>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</si>
  <si>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</si>
  <si>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</si>
  <si>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</si>
  <si>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</si>
  <si>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</si>
  <si>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</si>
  <si>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</si>
  <si>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</si>
  <si>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</si>
  <si>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</si>
  <si>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</si>
  <si>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</si>
  <si>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</si>
  <si>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</si>
  <si>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</si>
  <si>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</si>
  <si>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</si>
  <si>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</si>
  <si>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</si>
  <si>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</si>
  <si>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</si>
  <si>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</si>
  <si>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</si>
  <si>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</si>
  <si>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</si>
  <si>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</si>
  <si>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</si>
  <si>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</si>
  <si>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</si>
  <si>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</si>
  <si>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</si>
  <si>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</si>
  <si>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</si>
  <si>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</si>
  <si>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</si>
  <si>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</si>
  <si>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</si>
  <si>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</si>
  <si>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</si>
  <si>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</si>
  <si>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</si>
  <si>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</si>
  <si>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</si>
  <si>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</si>
  <si>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</si>
  <si>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</si>
  <si>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</si>
  <si>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</si>
  <si>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</si>
  <si>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</si>
  <si>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</si>
  <si>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</si>
  <si>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</si>
  <si>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</si>
  <si>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</si>
  <si>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</si>
  <si>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</si>
  <si>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</si>
  <si>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</si>
  <si>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</si>
  <si>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</si>
  <si>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</si>
  <si>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</si>
  <si>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</si>
  <si>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</si>
  <si>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</si>
  <si>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</si>
  <si>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</si>
  <si>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</si>
  <si>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</si>
  <si>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</si>
  <si>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</si>
  <si>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</si>
  <si>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</si>
  <si>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</si>
  <si>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</si>
  <si>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</si>
  <si>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</si>
  <si>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</si>
  <si>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</si>
  <si>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</si>
  <si>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</si>
  <si>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</si>
  <si>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</si>
  <si>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</si>
  <si>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</si>
  <si>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</si>
  <si>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</si>
  <si>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</si>
  <si>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</si>
  <si>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</si>
  <si>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</si>
  <si>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</si>
  <si>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</si>
  <si>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</si>
  <si>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</si>
  <si>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</si>
  <si>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</si>
  <si>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</si>
  <si>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</si>
  <si>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</si>
  <si>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</si>
  <si>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</si>
  <si>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</si>
  <si>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</si>
  <si>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</si>
  <si>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</si>
  <si>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</si>
  <si>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</si>
  <si>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</si>
  <si>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</si>
  <si>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</si>
  <si>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</si>
  <si>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</si>
  <si>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</si>
  <si>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</si>
  <si>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</si>
  <si>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</si>
  <si>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</si>
  <si>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</si>
  <si>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</si>
  <si>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</si>
  <si>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</si>
  <si>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</si>
  <si>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</si>
  <si>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</si>
  <si>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</si>
  <si>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</si>
  <si>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</si>
  <si>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</si>
  <si>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</si>
  <si>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</si>
  <si>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</si>
  <si>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</si>
  <si>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</si>
  <si>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</si>
  <si>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</si>
  <si>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</si>
  <si>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</si>
  <si>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</si>
  <si>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</si>
  <si>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</si>
  <si>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</si>
  <si>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</si>
  <si>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</si>
  <si>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</si>
  <si>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</si>
  <si>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</si>
  <si>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</si>
  <si>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</si>
  <si>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</si>
  <si>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</si>
  <si>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</si>
  <si>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</si>
  <si>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</si>
  <si>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</si>
  <si>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</si>
  <si>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</si>
  <si>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</si>
  <si>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</si>
  <si>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</si>
  <si>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</si>
  <si>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</si>
  <si>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</si>
  <si>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</si>
  <si>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</si>
  <si>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</si>
  <si>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</si>
  <si>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</si>
  <si>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</si>
  <si>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</si>
  <si>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</si>
  <si>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</si>
  <si>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</si>
  <si>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</si>
  <si>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</si>
  <si>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</si>
  <si>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</si>
  <si>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</si>
  <si>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</si>
  <si>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</si>
  <si>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</si>
  <si>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</si>
  <si>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</si>
  <si>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</si>
  <si>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</si>
  <si>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</si>
  <si>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</si>
  <si>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</si>
  <si>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</si>
  <si>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</si>
  <si>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</si>
  <si>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</si>
  <si>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</si>
  <si>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</si>
  <si>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</si>
  <si>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</si>
  <si>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</si>
  <si>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</si>
  <si>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</si>
  <si>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</si>
  <si>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</si>
  <si>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</si>
  <si>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</si>
  <si>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</si>
  <si>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</si>
  <si>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</si>
  <si>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</si>
  <si>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</si>
  <si>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</si>
  <si>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</si>
  <si>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</si>
  <si>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</si>
  <si>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</si>
  <si>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</si>
  <si>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</si>
  <si>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</si>
  <si>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</si>
  <si>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</si>
  <si>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</si>
  <si>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</si>
  <si>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</si>
  <si>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</si>
  <si>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</si>
  <si>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</si>
  <si>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</si>
  <si>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</si>
  <si>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</si>
  <si>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</si>
  <si>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</si>
  <si>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</si>
  <si>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</si>
  <si>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</si>
  <si>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</si>
  <si>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</si>
  <si>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</si>
  <si>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</si>
  <si>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</si>
  <si>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</si>
  <si>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</si>
  <si>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</si>
  <si>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</si>
  <si>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</si>
  <si>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</si>
  <si>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</si>
  <si>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</si>
  <si>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</si>
  <si>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</si>
  <si>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</si>
  <si>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</si>
  <si>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</si>
  <si>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</si>
  <si>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</si>
  <si>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</si>
  <si>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</si>
  <si>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</si>
  <si>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</si>
  <si>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</si>
  <si>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</si>
  <si>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</si>
  <si>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</si>
  <si>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</si>
  <si>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</si>
  <si>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</si>
  <si>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</si>
  <si>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</si>
  <si>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</si>
  <si>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</si>
  <si>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</si>
  <si>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</si>
  <si>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</si>
  <si>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</si>
  <si>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</si>
  <si>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</si>
  <si>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</si>
  <si>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</si>
  <si>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</si>
  <si>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</si>
  <si>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</si>
  <si>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</si>
  <si>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</si>
  <si>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</si>
  <si>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</si>
  <si>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</si>
  <si>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</si>
  <si>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</si>
  <si>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</si>
  <si>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</si>
  <si>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</si>
  <si>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</si>
  <si>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</si>
  <si>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</si>
  <si>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</si>
  <si>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</si>
  <si>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</si>
  <si>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</si>
  <si>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</si>
  <si>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</si>
  <si>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</si>
  <si>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</si>
  <si>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</si>
  <si>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</si>
  <si>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</si>
  <si>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</si>
  <si>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</si>
  <si>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</si>
  <si>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</si>
  <si>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</si>
  <si>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</si>
  <si>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</si>
  <si>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</si>
  <si>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</si>
  <si>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</si>
  <si>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</si>
  <si>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</si>
  <si>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</si>
  <si>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</si>
  <si>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</si>
  <si>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</si>
  <si>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</si>
  <si>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</si>
  <si>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</si>
  <si>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</si>
  <si>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</si>
  <si>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</si>
  <si>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</si>
  <si>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</si>
  <si>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</si>
  <si>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</si>
  <si>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</si>
  <si>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</si>
  <si>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</si>
  <si>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</si>
  <si>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</si>
  <si>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</si>
  <si>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</si>
  <si>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</si>
  <si>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</si>
  <si>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</si>
  <si>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</si>
  <si>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</si>
  <si>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</si>
  <si>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</si>
  <si>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</si>
  <si>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</si>
  <si>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</si>
  <si>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</si>
  <si>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</si>
  <si>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</si>
  <si>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</si>
  <si>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</si>
  <si>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</si>
  <si>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</si>
  <si>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</si>
  <si>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</si>
  <si>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</si>
  <si>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</si>
  <si>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</si>
  <si>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</si>
  <si>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</si>
  <si>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</si>
  <si>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</si>
  <si>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</si>
  <si>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</si>
  <si>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</si>
  <si>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</si>
  <si>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</si>
  <si>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</si>
  <si>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</si>
  <si>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</si>
  <si>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</si>
  <si>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</si>
  <si>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</si>
  <si>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</si>
  <si>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</si>
  <si>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</si>
  <si>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</si>
  <si>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</si>
  <si>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</si>
  <si>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</si>
  <si>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</si>
  <si>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</si>
  <si>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</si>
  <si>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</si>
  <si>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</si>
  <si>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</si>
  <si>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</si>
  <si>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</si>
  <si>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</si>
  <si>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</si>
  <si>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</si>
  <si>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</si>
  <si>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</si>
  <si>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</si>
  <si>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</si>
  <si>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</si>
  <si>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</si>
  <si>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</si>
  <si>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</si>
  <si>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</si>
  <si>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</si>
  <si>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</si>
  <si>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</si>
  <si>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</si>
  <si>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</si>
  <si>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</si>
  <si>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</si>
  <si>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</si>
  <si>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</si>
  <si>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</si>
  <si>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</si>
  <si>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</si>
  <si>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</si>
  <si>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</si>
  <si>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</si>
  <si>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</si>
  <si>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</si>
  <si>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</si>
  <si>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</si>
  <si>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</si>
  <si>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</si>
  <si>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</si>
  <si>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</si>
  <si>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</si>
  <si>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</si>
  <si>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</si>
  <si>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</si>
  <si>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</si>
  <si>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</si>
  <si>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</si>
  <si>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</si>
  <si>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</si>
  <si>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</si>
  <si>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</si>
  <si>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</si>
  <si>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</si>
  <si>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</si>
  <si>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</si>
  <si>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</si>
  <si>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</si>
  <si>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</si>
  <si>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</si>
  <si>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</si>
  <si>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</si>
  <si>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</si>
  <si>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</si>
  <si>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</si>
  <si>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</si>
  <si>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</si>
  <si>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</si>
  <si>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</si>
  <si>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</si>
  <si>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</si>
  <si>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</si>
  <si>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</si>
  <si>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</si>
  <si>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</si>
  <si>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</si>
  <si>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</si>
  <si>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</si>
  <si>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</si>
  <si>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</si>
  <si>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</si>
  <si>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</si>
  <si>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</si>
  <si>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</si>
  <si>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</si>
  <si>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</si>
  <si>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</si>
  <si>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</si>
  <si>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</si>
  <si>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</si>
  <si>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</si>
  <si>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</si>
  <si>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</si>
  <si>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</si>
  <si>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</si>
  <si>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</si>
  <si>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</si>
  <si>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</si>
  <si>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</si>
  <si>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</si>
  <si>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</si>
  <si>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</si>
  <si>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</si>
  <si>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</si>
  <si>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</si>
  <si>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</si>
  <si>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</si>
  <si>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</si>
  <si>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</si>
  <si>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</si>
  <si>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</si>
  <si>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</si>
  <si>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</si>
  <si>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</si>
  <si>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</si>
  <si>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</si>
  <si>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</si>
  <si>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</si>
  <si>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</si>
  <si>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</si>
  <si>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</si>
  <si>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</si>
  <si>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</si>
  <si>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</si>
  <si>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</si>
  <si>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</si>
  <si>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</si>
  <si>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</si>
  <si>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</si>
  <si>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</si>
  <si>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</si>
  <si>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</si>
  <si>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</si>
  <si>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</si>
  <si>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</si>
  <si>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</si>
  <si>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</si>
  <si>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</si>
  <si>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</si>
  <si>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</si>
  <si>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</si>
  <si>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</si>
  <si>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</si>
  <si>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</si>
  <si>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</si>
  <si>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</si>
  <si>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</si>
  <si>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</si>
  <si>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</si>
  <si>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</si>
  <si>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</si>
  <si>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</si>
  <si>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</si>
  <si>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</si>
  <si>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</si>
  <si>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</si>
  <si>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</si>
  <si>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</si>
  <si>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</si>
  <si>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</si>
  <si>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</si>
  <si>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</si>
  <si>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</si>
  <si>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</si>
  <si>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</si>
  <si>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</si>
  <si>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</si>
  <si>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</si>
  <si>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</si>
  <si>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</si>
  <si>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</si>
  <si>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</si>
  <si>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</si>
  <si>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</si>
  <si>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</si>
  <si>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</si>
  <si>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</si>
  <si>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</si>
  <si>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</si>
  <si>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</si>
  <si>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</si>
  <si>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</si>
  <si>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</si>
  <si>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</si>
  <si>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</si>
  <si>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</si>
  <si>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</si>
  <si>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</si>
  <si>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</si>
  <si>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</si>
  <si>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</si>
  <si>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</si>
  <si>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</si>
  <si>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</si>
  <si>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</si>
  <si>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</si>
  <si>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</si>
  <si>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</si>
  <si>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</si>
  <si>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</si>
  <si>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</si>
  <si>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</si>
  <si>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</si>
  <si>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</si>
  <si>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</si>
  <si>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</si>
  <si>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</si>
  <si>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</si>
  <si>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</si>
  <si>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</si>
  <si>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</si>
  <si>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</si>
  <si>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</si>
  <si>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</si>
  <si>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</si>
  <si>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</si>
  <si>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</si>
  <si>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</si>
  <si>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</si>
  <si>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</si>
  <si>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</si>
  <si>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</si>
  <si>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</si>
  <si>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</si>
  <si>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</si>
  <si>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</si>
  <si>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</si>
  <si>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</si>
  <si>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</si>
  <si>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</si>
  <si>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</si>
  <si>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</si>
  <si>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</si>
  <si>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</si>
  <si>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</si>
  <si>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</si>
  <si>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</si>
  <si>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</si>
  <si>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</si>
  <si>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</si>
  <si>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</si>
  <si>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</si>
  <si>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</si>
  <si>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</si>
  <si>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</si>
  <si>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</si>
  <si>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</si>
  <si>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</si>
  <si>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</si>
  <si>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</si>
  <si>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</si>
  <si>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</si>
  <si>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</si>
  <si>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</si>
  <si>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</si>
  <si>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</si>
  <si>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</si>
  <si>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</si>
  <si>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</si>
  <si>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</si>
  <si>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</si>
  <si>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</si>
  <si>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</si>
  <si>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</si>
  <si>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</si>
  <si>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</si>
  <si>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</si>
  <si>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</si>
  <si>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</si>
  <si>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</si>
  <si>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</si>
  <si>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</si>
  <si>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</si>
  <si>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</si>
  <si>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</si>
  <si>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</si>
  <si>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</si>
  <si>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</si>
  <si>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</si>
  <si>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</si>
  <si>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</si>
  <si>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</si>
  <si>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</si>
  <si>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</si>
  <si>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</si>
  <si>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</si>
  <si>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</si>
  <si>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</si>
  <si>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</si>
  <si>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</si>
  <si>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</si>
  <si>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</si>
  <si>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</si>
  <si>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</si>
  <si>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</si>
  <si>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</si>
  <si>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</si>
  <si>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</si>
  <si>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</si>
  <si>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</si>
  <si>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</si>
  <si>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</si>
  <si>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</si>
  <si>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</si>
  <si>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</si>
  <si>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</si>
  <si>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</si>
  <si>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</si>
  <si>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</si>
  <si>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</si>
  <si>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</si>
  <si>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</si>
  <si>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</si>
  <si>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</si>
  <si>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</si>
  <si>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</si>
  <si>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</si>
  <si>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</si>
  <si>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</si>
  <si>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</si>
  <si>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</si>
  <si>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</si>
  <si>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</si>
  <si>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</si>
  <si>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</si>
  <si>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</si>
  <si>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</si>
  <si>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</si>
  <si>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</si>
  <si>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</si>
  <si>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</si>
  <si>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</si>
  <si>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</si>
  <si>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</si>
  <si>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</si>
  <si>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</si>
  <si>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</si>
  <si>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</si>
  <si>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</si>
  <si>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</si>
  <si>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</si>
  <si>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</si>
  <si>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</si>
  <si>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</si>
  <si>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</si>
  <si>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</si>
  <si>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</si>
  <si>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</si>
  <si>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</si>
  <si>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</si>
  <si>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</si>
  <si>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</si>
  <si>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</si>
  <si>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</si>
  <si>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</si>
  <si>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</si>
  <si>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</si>
  <si>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</si>
  <si>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</si>
  <si>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</si>
  <si>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</si>
  <si>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</si>
  <si>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</si>
  <si>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</si>
  <si>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</si>
  <si>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</si>
  <si>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</si>
  <si>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</si>
  <si>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</si>
  <si>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</si>
  <si>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</si>
  <si>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</si>
  <si>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</si>
  <si>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</si>
  <si>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</si>
  <si>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</si>
  <si>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</si>
  <si>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</si>
  <si>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</si>
  <si>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</si>
  <si>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</si>
  <si>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</si>
  <si>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</si>
  <si>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</si>
  <si>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</si>
  <si>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</si>
  <si>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</si>
  <si>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</si>
  <si>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</si>
  <si>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</si>
  <si>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</si>
  <si>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</si>
  <si>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</si>
  <si>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</si>
  <si>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</si>
  <si>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</si>
  <si>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</si>
  <si>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</si>
  <si>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</si>
  <si>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</si>
  <si>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</si>
  <si>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</si>
  <si>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</si>
  <si>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</si>
  <si>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</si>
  <si>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</si>
  <si>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</si>
  <si>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</si>
  <si>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</si>
  <si>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</si>
  <si>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</si>
  <si>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</si>
  <si>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</si>
  <si>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</si>
  <si>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</si>
  <si>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</si>
  <si>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</si>
  <si>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</si>
  <si>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</si>
  <si>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</si>
  <si>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</si>
  <si>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</si>
  <si>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</si>
  <si>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</si>
  <si>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</si>
  <si>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</si>
  <si>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</si>
  <si>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</si>
  <si>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</si>
  <si>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</si>
  <si>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</si>
  <si>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</si>
  <si>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</si>
  <si>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</si>
  <si>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</si>
  <si>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</si>
  <si>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</si>
  <si>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</si>
  <si>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</si>
  <si>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</si>
  <si>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</si>
  <si>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</si>
  <si>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</si>
  <si>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</si>
  <si>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</si>
  <si>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</si>
  <si>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</si>
  <si>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</si>
  <si>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</si>
  <si>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</si>
  <si>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</si>
  <si>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</si>
  <si>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</si>
  <si>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</si>
  <si>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</si>
  <si>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</si>
  <si>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</si>
  <si>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</si>
  <si>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</si>
  <si>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</si>
  <si>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</si>
  <si>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</si>
  <si>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</si>
  <si>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</si>
  <si>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</si>
  <si>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</si>
  <si>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</si>
  <si>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</si>
  <si>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</si>
  <si>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</si>
  <si>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</si>
  <si>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</si>
  <si>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</si>
  <si>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</si>
  <si>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</si>
  <si>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</si>
  <si>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</si>
  <si>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</si>
  <si>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</si>
  <si>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</si>
  <si>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</si>
  <si>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</si>
  <si>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</si>
  <si>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</si>
  <si>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</si>
  <si>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</si>
  <si>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</si>
  <si>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</si>
  <si>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</si>
  <si>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</si>
  <si>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</si>
  <si>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</si>
  <si>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</si>
  <si>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</si>
  <si>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</si>
  <si>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</si>
  <si>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</si>
  <si>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</si>
  <si>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</si>
  <si>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</si>
  <si>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</si>
  <si>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</si>
  <si>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</si>
  <si>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</si>
  <si>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</si>
  <si>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</si>
  <si>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</si>
  <si>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</si>
  <si>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</si>
  <si>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</si>
  <si>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</si>
  <si>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</si>
  <si>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</si>
  <si>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</si>
  <si>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</si>
  <si>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</si>
  <si>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</si>
  <si>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</si>
  <si>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</si>
  <si>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</si>
  <si>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</si>
  <si>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</si>
  <si>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</si>
  <si>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</si>
  <si>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</si>
  <si>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</si>
  <si>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</si>
  <si>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</si>
  <si>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</si>
  <si>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</si>
  <si>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</si>
  <si>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</si>
  <si>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</si>
  <si>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</si>
  <si>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</si>
  <si>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</si>
  <si>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</si>
  <si>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</si>
  <si>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</si>
  <si>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</si>
  <si>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</si>
  <si>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</si>
  <si>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</si>
  <si>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</si>
  <si>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</si>
  <si>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</si>
  <si>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</si>
  <si>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</si>
  <si>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</si>
  <si>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</si>
  <si>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</si>
  <si>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</si>
  <si>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</si>
  <si>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</si>
  <si>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</si>
  <si>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</si>
  <si>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</si>
  <si>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</si>
  <si>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</si>
  <si>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</si>
  <si>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</si>
  <si>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</si>
  <si>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</si>
  <si>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</si>
  <si>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</si>
  <si>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</si>
  <si>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</si>
  <si>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</si>
  <si>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</si>
  <si>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</si>
  <si>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</si>
  <si>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</si>
  <si>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</si>
  <si>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</si>
  <si>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</si>
  <si>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</si>
  <si>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</si>
  <si>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</si>
  <si>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</si>
  <si>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</si>
  <si>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</si>
  <si>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</si>
  <si>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</si>
  <si>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</si>
  <si>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</si>
  <si>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</si>
  <si>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</si>
  <si>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</si>
  <si>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</si>
  <si>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</si>
  <si>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</si>
  <si>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</si>
  <si>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</si>
  <si>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</si>
  <si>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</si>
  <si>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</si>
  <si>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</si>
  <si>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</si>
  <si>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</si>
  <si>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</si>
  <si>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</si>
  <si>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</si>
  <si>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</si>
  <si>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</si>
  <si>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</si>
  <si>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</si>
  <si>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</si>
  <si>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</si>
  <si>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</si>
  <si>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</si>
  <si>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</si>
  <si>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</si>
  <si>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</si>
  <si>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</si>
  <si>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</si>
  <si>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</si>
  <si>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</si>
  <si>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</si>
  <si>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</si>
  <si>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</si>
  <si>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</si>
  <si>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</si>
  <si>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</si>
  <si>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</si>
  <si>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</si>
  <si>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</si>
  <si>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</si>
  <si>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</si>
  <si>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</si>
  <si>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</si>
  <si>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</si>
  <si>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</si>
  <si>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</si>
  <si>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</si>
  <si>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</si>
  <si>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</si>
  <si>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</si>
  <si>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</si>
  <si>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</si>
  <si>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</si>
  <si>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</si>
  <si>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</si>
  <si>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</si>
  <si>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</si>
  <si>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</si>
  <si>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</si>
  <si>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</si>
  <si>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</si>
  <si>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</si>
  <si>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</si>
  <si>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</si>
  <si>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</si>
  <si>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</si>
  <si>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</si>
  <si>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</si>
  <si>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</si>
  <si>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</si>
  <si>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</si>
  <si>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</si>
  <si>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</si>
  <si>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</si>
  <si>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</si>
  <si>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</si>
  <si>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</si>
  <si>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</si>
  <si>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</si>
  <si>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</si>
  <si>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</si>
  <si>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</si>
  <si>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</si>
  <si>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</si>
  <si>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</si>
  <si>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</si>
  <si>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</si>
  <si>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</si>
  <si>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</si>
  <si>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</si>
  <si>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</si>
  <si>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</si>
  <si>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</si>
  <si>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</si>
  <si>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</si>
  <si>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</si>
  <si>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</si>
  <si>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</si>
  <si>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</si>
  <si>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</si>
  <si>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</si>
  <si>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</si>
  <si>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</si>
  <si>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</si>
  <si>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</si>
  <si>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</si>
  <si>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</si>
  <si>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</si>
  <si>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</si>
  <si>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</si>
  <si>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</si>
  <si>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</si>
  <si>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</si>
  <si>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</si>
  <si>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</si>
  <si>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</si>
  <si>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</si>
  <si>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</si>
  <si>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</si>
  <si>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</si>
  <si>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</si>
  <si>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</si>
  <si>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</si>
  <si>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</si>
  <si>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</si>
  <si>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</si>
  <si>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</si>
  <si>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</si>
  <si>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</si>
  <si>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</si>
  <si>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</si>
  <si>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</si>
  <si>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</si>
  <si>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</si>
  <si>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</si>
  <si>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</si>
  <si>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</si>
  <si>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</si>
  <si>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</si>
  <si>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</si>
  <si>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</si>
  <si>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</si>
  <si>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</si>
  <si>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</si>
  <si>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</si>
  <si>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</si>
  <si>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</si>
  <si>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</si>
  <si>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</si>
  <si>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</si>
  <si>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</si>
  <si>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</si>
  <si>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</si>
  <si>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</si>
  <si>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</si>
  <si>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</si>
  <si>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</si>
  <si>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</si>
  <si>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</si>
  <si>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</si>
  <si>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</si>
  <si>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</si>
  <si>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</si>
  <si>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</si>
  <si>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</si>
  <si>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</si>
  <si>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</si>
  <si>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</si>
  <si>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</si>
  <si>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</si>
  <si>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</si>
  <si>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</si>
  <si>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</si>
  <si>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</si>
  <si>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</si>
  <si>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</si>
  <si>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</si>
  <si>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</si>
  <si>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</si>
  <si>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</si>
  <si>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</si>
  <si>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</si>
  <si>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</si>
  <si>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</si>
  <si>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</si>
  <si>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</si>
  <si>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</si>
  <si>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</si>
  <si>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</si>
  <si>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</si>
  <si>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</si>
  <si>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</si>
  <si>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</si>
  <si>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</si>
  <si>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</si>
  <si>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</si>
  <si>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</si>
  <si>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</si>
  <si>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</si>
  <si>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</si>
  <si>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</si>
  <si>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</si>
  <si>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</si>
  <si>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</si>
  <si>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</si>
  <si>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</si>
  <si>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</si>
  <si>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</si>
  <si>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</si>
  <si>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</si>
  <si>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</si>
  <si>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</si>
  <si>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</si>
  <si>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</si>
  <si>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</si>
  <si>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</si>
  <si>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</si>
  <si>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</si>
  <si>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</si>
  <si>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</si>
  <si>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</si>
  <si>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</si>
  <si>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</si>
  <si>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</si>
  <si>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</si>
  <si>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</si>
  <si>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</si>
  <si>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</si>
  <si>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</si>
  <si>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</si>
  <si>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</si>
  <si>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</si>
  <si>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</si>
  <si>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</si>
  <si>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</si>
  <si>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</si>
  <si>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</si>
  <si>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</si>
  <si>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</si>
  <si>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</si>
  <si>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</si>
  <si>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</si>
  <si>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</si>
  <si>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</si>
  <si>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</si>
  <si>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</si>
  <si>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</si>
  <si>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</si>
  <si>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</si>
  <si>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</si>
  <si>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</si>
  <si>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</si>
  <si>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</si>
  <si>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</si>
  <si>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</si>
  <si>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</si>
  <si>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</si>
  <si>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</si>
  <si>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</si>
  <si>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</si>
  <si>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</si>
  <si>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</si>
  <si>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</si>
  <si>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</si>
  <si>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</si>
  <si>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</si>
  <si>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</si>
  <si>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</si>
  <si>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</si>
  <si>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</si>
  <si>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</si>
  <si>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</si>
  <si>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</si>
  <si>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</si>
  <si>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</si>
  <si>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</si>
  <si>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</si>
  <si>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</si>
  <si>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</si>
  <si>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</si>
  <si>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</si>
  <si>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</si>
  <si>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</si>
  <si>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</si>
  <si>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</si>
  <si>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</si>
  <si>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</si>
  <si>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</si>
  <si>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</si>
  <si>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</si>
  <si>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</si>
  <si>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</si>
  <si>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</si>
  <si>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</si>
  <si>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</si>
  <si>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</si>
  <si>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</si>
  <si>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</si>
  <si>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</si>
  <si>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</si>
  <si>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</si>
  <si>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</si>
  <si>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</si>
  <si>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</si>
  <si>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</si>
  <si>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</si>
  <si>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</si>
  <si>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</si>
  <si>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</si>
  <si>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</si>
  <si>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</si>
  <si>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</si>
  <si>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</si>
  <si>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</si>
  <si>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</si>
  <si>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</si>
  <si>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</si>
  <si>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</si>
  <si>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</si>
  <si>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</si>
  <si>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</si>
  <si>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</si>
  <si>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</si>
  <si>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</si>
  <si>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</si>
  <si>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</si>
  <si>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</si>
  <si>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</si>
  <si>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</si>
  <si>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</si>
  <si>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</si>
  <si>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</si>
  <si>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</si>
  <si>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</si>
  <si>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</si>
  <si>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</si>
  <si>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</si>
  <si>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</si>
  <si>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</si>
  <si>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</si>
  <si>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</si>
  <si>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</si>
  <si>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</si>
  <si>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</si>
  <si>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</si>
  <si>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</si>
  <si>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</si>
  <si>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</si>
  <si>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</si>
  <si>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</si>
  <si>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</si>
  <si>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</si>
  <si>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</si>
  <si>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</si>
  <si>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</si>
  <si>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</si>
  <si>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</si>
  <si>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</si>
  <si>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</si>
  <si>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</si>
  <si>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</si>
  <si>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</si>
  <si>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</si>
  <si>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</si>
  <si>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</si>
  <si>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</si>
  <si>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</si>
  <si>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</si>
  <si>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</si>
  <si>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</si>
  <si>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</si>
  <si>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</si>
  <si>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</si>
  <si>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</si>
  <si>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</si>
  <si>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</si>
  <si>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</si>
  <si>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</si>
  <si>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</si>
  <si>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</si>
  <si>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</si>
  <si>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</si>
  <si>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</si>
  <si>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</si>
  <si>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</si>
  <si>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</si>
  <si>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</si>
  <si>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</si>
  <si>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</si>
  <si>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</si>
  <si>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</si>
  <si>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</si>
  <si>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</si>
  <si>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</si>
  <si>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</si>
  <si>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</si>
  <si>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</si>
  <si>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</si>
  <si>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</si>
  <si>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</si>
  <si>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</si>
  <si>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</si>
  <si>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</si>
  <si>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</si>
  <si>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</si>
  <si>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</si>
  <si>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</si>
  <si>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</si>
  <si>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</si>
  <si>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</si>
  <si>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</si>
  <si>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</si>
  <si>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</si>
  <si>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</si>
  <si>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</si>
  <si>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</si>
  <si>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</si>
  <si>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</si>
  <si>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</si>
  <si>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</si>
  <si>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</si>
  <si>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</si>
  <si>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</si>
  <si>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</si>
  <si>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</si>
  <si>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</si>
  <si>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</si>
  <si>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</si>
  <si>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</si>
  <si>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</si>
  <si>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</si>
  <si>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</si>
  <si>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</si>
  <si>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</si>
  <si>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</si>
  <si>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</si>
  <si>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</si>
  <si>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</si>
  <si>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</si>
  <si>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</si>
  <si>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</si>
  <si>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</si>
  <si>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</si>
  <si>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</si>
  <si>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</si>
  <si>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</si>
  <si>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</si>
  <si>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</si>
  <si>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</si>
  <si>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</si>
  <si>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</si>
  <si>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</si>
  <si>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</si>
  <si>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</si>
  <si>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</si>
  <si>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</si>
  <si>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</si>
  <si>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</si>
  <si>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</si>
  <si>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</si>
  <si>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</si>
  <si>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</si>
  <si>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</si>
  <si>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</si>
  <si>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</si>
  <si>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</si>
  <si>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</si>
  <si>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</si>
  <si>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</si>
  <si>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</si>
  <si>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</si>
  <si>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</si>
  <si>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</si>
  <si>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</si>
  <si>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</si>
  <si>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</si>
  <si>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</si>
  <si>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</si>
  <si>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</si>
  <si>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</si>
  <si>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</si>
  <si>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</si>
  <si>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</si>
  <si>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</si>
  <si>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</si>
  <si>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</si>
  <si>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</si>
  <si>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</si>
  <si>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</si>
  <si>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</si>
  <si>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</si>
  <si>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</si>
  <si>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</si>
  <si>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</si>
  <si>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</si>
  <si>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</si>
  <si>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</si>
  <si>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</si>
  <si>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</si>
  <si>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</si>
  <si>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</si>
  <si>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</si>
  <si>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</si>
  <si>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</si>
  <si>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</si>
  <si>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</si>
  <si>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</si>
  <si>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</si>
  <si>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</si>
  <si>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</si>
  <si>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</si>
  <si>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</si>
  <si>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</si>
  <si>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</si>
  <si>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</si>
  <si>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</si>
  <si>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</si>
  <si>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</si>
  <si>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</si>
  <si>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</si>
  <si>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</si>
  <si>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</si>
  <si>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</si>
  <si>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</si>
  <si>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</si>
  <si>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</si>
  <si>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</si>
  <si>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</si>
  <si>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</si>
  <si>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</si>
  <si>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</si>
  <si>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</si>
  <si>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</si>
  <si>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</si>
  <si>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</si>
  <si>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</si>
  <si>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</si>
  <si>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</si>
  <si>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</si>
  <si>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</si>
  <si>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</si>
  <si>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</si>
  <si>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</si>
  <si>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</si>
  <si>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</si>
  <si>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</si>
  <si>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</si>
  <si>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</si>
  <si>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</si>
  <si>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</si>
  <si>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</si>
  <si>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</si>
  <si>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</si>
  <si>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</si>
  <si>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</si>
  <si>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</si>
  <si>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</si>
  <si>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</si>
  <si>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</si>
  <si>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</si>
  <si>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</si>
  <si>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</si>
  <si>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</si>
  <si>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</si>
  <si>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</si>
  <si>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</si>
  <si>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</si>
  <si>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</si>
  <si>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</si>
  <si>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</si>
  <si>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</si>
  <si>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</si>
  <si>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</si>
  <si>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</si>
  <si>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</si>
  <si>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</si>
  <si>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</si>
  <si>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</si>
  <si>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</si>
  <si>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</si>
  <si>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</si>
  <si>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</si>
  <si>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</si>
  <si>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</si>
  <si>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</si>
  <si>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</si>
  <si>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</si>
  <si>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</si>
  <si>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</si>
  <si>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</si>
  <si>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</si>
  <si>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</si>
  <si>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</si>
  <si>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</si>
  <si>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</si>
  <si>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</si>
  <si>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</si>
  <si>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</si>
  <si>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</si>
  <si>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</si>
  <si>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</si>
  <si>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</si>
  <si>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</si>
  <si>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</si>
  <si>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</si>
  <si>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</si>
  <si>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</si>
  <si>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</si>
  <si>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</si>
  <si>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</si>
  <si>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</si>
  <si>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</si>
  <si>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</si>
  <si>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</si>
  <si>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</si>
  <si>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</si>
  <si>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</si>
  <si>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</si>
  <si>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</si>
  <si>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</si>
  <si>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</si>
  <si>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</si>
  <si>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</si>
  <si>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</si>
  <si>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</si>
  <si>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</si>
  <si>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</si>
  <si>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</si>
  <si>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</si>
  <si>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</si>
  <si>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</si>
  <si>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</si>
  <si>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</si>
  <si>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</si>
  <si>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</si>
  <si>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</si>
  <si>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</si>
  <si>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</si>
  <si>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</si>
  <si>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</si>
  <si>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</si>
  <si>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</si>
  <si>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</si>
  <si>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</si>
  <si>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</si>
  <si>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</si>
  <si>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</si>
  <si>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</si>
  <si>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</si>
  <si>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</si>
  <si>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</si>
  <si>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</si>
  <si>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</si>
  <si>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</si>
  <si>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</si>
  <si>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</si>
  <si>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</si>
  <si>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</si>
  <si>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</si>
  <si>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</si>
  <si>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</si>
  <si>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</si>
  <si>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</si>
  <si>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</si>
  <si>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</si>
  <si>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</si>
  <si>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</si>
  <si>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</si>
  <si>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</si>
  <si>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</si>
  <si>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</si>
  <si>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</si>
  <si>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</si>
  <si>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</si>
  <si>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</si>
  <si>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</si>
  <si>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</si>
  <si>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</si>
  <si>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</si>
  <si>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</si>
  <si>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</si>
  <si>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</si>
  <si>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</si>
  <si>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</si>
  <si>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</si>
  <si>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</si>
  <si>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</si>
  <si>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</si>
  <si>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</si>
  <si>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</si>
  <si>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</si>
  <si>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</si>
  <si>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</si>
  <si>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</si>
  <si>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</si>
  <si>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</si>
  <si>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</si>
  <si>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</si>
  <si>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</si>
  <si>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</si>
  <si>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</si>
  <si>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</si>
  <si>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</si>
  <si>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</si>
  <si>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</si>
  <si>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</si>
  <si>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</si>
  <si>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</si>
  <si>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</si>
  <si>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</si>
  <si>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</si>
  <si>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</si>
  <si>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</si>
  <si>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</si>
  <si>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</si>
  <si>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</si>
  <si>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</si>
  <si>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</si>
  <si>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</si>
  <si>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</si>
  <si>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</si>
  <si>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</si>
  <si>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</si>
  <si>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</si>
  <si>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</si>
  <si>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</si>
  <si>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</si>
  <si>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</si>
  <si>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</si>
  <si>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</si>
  <si>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</si>
  <si>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</si>
  <si>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</si>
  <si>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</si>
  <si>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</si>
  <si>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</si>
  <si>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</si>
  <si>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</si>
  <si>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</si>
  <si>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</si>
  <si>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</si>
  <si>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</si>
  <si>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</si>
  <si>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</si>
  <si>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</si>
  <si>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</si>
  <si>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</si>
  <si>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</si>
  <si>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</si>
  <si>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</si>
  <si>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</si>
  <si>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</si>
  <si>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</si>
  <si>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</si>
  <si>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</si>
  <si>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</si>
  <si>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</si>
  <si>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</si>
  <si>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</si>
  <si>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</si>
  <si>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</si>
  <si>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</si>
  <si>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</si>
  <si>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</si>
  <si>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</si>
  <si>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</si>
  <si>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</si>
  <si>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</si>
  <si>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</si>
  <si>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</si>
  <si>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</si>
  <si>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</si>
  <si>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</si>
  <si>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</si>
  <si>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</si>
  <si>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</si>
  <si>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</si>
  <si>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</si>
  <si>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</si>
  <si>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</si>
  <si>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</si>
  <si>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</si>
  <si>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</si>
  <si>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</si>
  <si>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</si>
  <si>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</si>
  <si>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</si>
  <si>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</si>
  <si>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</si>
  <si>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</si>
  <si>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</si>
  <si>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</si>
  <si>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</si>
  <si>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</si>
  <si>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</si>
  <si>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</si>
  <si>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</si>
  <si>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</si>
  <si>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</si>
  <si>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</si>
  <si>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</si>
  <si>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</si>
  <si>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</si>
  <si>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</si>
  <si>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</si>
  <si>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</si>
  <si>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</si>
  <si>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</si>
  <si>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</si>
  <si>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</si>
  <si>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</si>
  <si>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</si>
  <si>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</si>
  <si>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</si>
  <si>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</si>
  <si>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</si>
  <si>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</si>
  <si>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</si>
  <si>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</si>
  <si>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</si>
  <si>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</si>
  <si>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</si>
  <si>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</si>
  <si>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</si>
  <si>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</si>
  <si>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</si>
  <si>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</si>
  <si>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</si>
  <si>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</si>
  <si>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</si>
  <si>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</si>
  <si>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</si>
  <si>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</si>
  <si>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</si>
  <si>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</si>
  <si>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</si>
  <si>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</si>
  <si>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</si>
  <si>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</si>
  <si>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</si>
  <si>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</si>
  <si>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</si>
  <si>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</si>
  <si>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</si>
  <si>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</si>
  <si>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</si>
  <si>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</si>
  <si>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</si>
  <si>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</si>
  <si>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</si>
  <si>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</si>
  <si>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</si>
  <si>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</si>
  <si>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</si>
  <si>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</si>
  <si>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</si>
  <si>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</si>
  <si>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</si>
  <si>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</si>
  <si>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</si>
  <si>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</si>
  <si>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</si>
  <si>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</si>
  <si>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</si>
  <si>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</si>
  <si>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</si>
  <si>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</si>
  <si>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</si>
  <si>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</si>
  <si>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</si>
  <si>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</si>
  <si>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</si>
  <si>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</si>
  <si>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</si>
  <si>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</si>
  <si>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</si>
  <si>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</si>
  <si>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</si>
  <si>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</si>
  <si>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</si>
  <si>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</si>
  <si>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</si>
  <si>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</si>
  <si>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</si>
  <si>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</si>
  <si>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</si>
  <si>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</si>
  <si>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</si>
  <si>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</si>
  <si>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</si>
  <si>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</si>
  <si>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</si>
  <si>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</si>
  <si>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</si>
  <si>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</si>
  <si>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</si>
  <si>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</si>
  <si>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</si>
  <si>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</si>
  <si>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</si>
  <si>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</si>
  <si>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</si>
  <si>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</si>
  <si>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</si>
  <si>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</si>
  <si>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</si>
  <si>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</si>
  <si>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</si>
  <si>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</si>
  <si>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</si>
  <si>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</si>
  <si>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</si>
  <si>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</si>
  <si>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</si>
  <si>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</si>
  <si>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</si>
  <si>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</si>
  <si>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</si>
  <si>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</si>
  <si>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</si>
  <si>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</si>
  <si>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</si>
  <si>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</si>
  <si>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</si>
  <si>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</si>
  <si>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</si>
  <si>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</si>
  <si>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</si>
  <si>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</si>
  <si>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</si>
  <si>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</si>
  <si>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</si>
  <si>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</si>
  <si>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</si>
  <si>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</si>
  <si>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</si>
  <si>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</si>
  <si>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</si>
  <si>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</si>
  <si>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</si>
  <si>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</si>
  <si>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</si>
  <si>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</si>
  <si>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</si>
  <si>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</si>
  <si>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</si>
  <si>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</si>
  <si>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</si>
  <si>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</si>
  <si>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</si>
  <si>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</si>
  <si>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</si>
  <si>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</si>
  <si>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</si>
  <si>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</si>
  <si>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</si>
  <si>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</si>
  <si>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</si>
  <si>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</si>
  <si>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</si>
  <si>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</si>
  <si>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</si>
  <si>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</si>
  <si>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</si>
  <si>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</si>
  <si>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</si>
  <si>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</si>
  <si>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</si>
  <si>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</si>
  <si>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</si>
  <si>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</si>
  <si>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</si>
  <si>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</si>
  <si>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</si>
  <si>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</si>
  <si>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</si>
  <si>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</si>
  <si>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</si>
  <si>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</si>
  <si>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</si>
  <si>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</si>
  <si>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</si>
  <si>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</si>
  <si>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</si>
  <si>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</si>
  <si>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</si>
  <si>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</si>
  <si>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</si>
  <si>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</si>
  <si>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</si>
  <si>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</si>
  <si>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</si>
  <si>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</si>
  <si>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</si>
  <si>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</si>
  <si>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</si>
  <si>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</si>
  <si>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</si>
  <si>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</si>
  <si>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</si>
  <si>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</si>
  <si>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</si>
  <si>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</si>
  <si>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</si>
  <si>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</si>
  <si>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</si>
  <si>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</si>
  <si>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</si>
  <si>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</si>
  <si>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</si>
  <si>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</si>
  <si>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</si>
  <si>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</si>
  <si>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</si>
  <si>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</si>
  <si>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</si>
  <si>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</si>
  <si>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</si>
  <si>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</si>
  <si>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</si>
  <si>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</si>
  <si>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</si>
  <si>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</si>
  <si>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</si>
  <si>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</si>
  <si>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</si>
  <si>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</si>
  <si>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</si>
  <si>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</si>
  <si>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</si>
  <si>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</si>
  <si>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</si>
  <si>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</si>
  <si>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</si>
  <si>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</si>
  <si>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</si>
  <si>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</si>
  <si>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</si>
  <si>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</si>
  <si>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</si>
  <si>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</si>
  <si>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</si>
  <si>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</si>
  <si>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</si>
  <si>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</si>
  <si>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</si>
  <si>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</si>
  <si>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</si>
  <si>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</si>
  <si>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</si>
  <si>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</si>
  <si>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</si>
  <si>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</si>
  <si>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</si>
  <si>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</si>
  <si>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</si>
  <si>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</si>
  <si>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</si>
  <si>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</si>
  <si>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</si>
  <si>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</si>
  <si>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</si>
  <si>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</si>
  <si>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</si>
  <si>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</si>
  <si>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</si>
  <si>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</si>
  <si>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</si>
  <si>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</si>
  <si>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</si>
  <si>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</si>
  <si>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</si>
  <si>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</si>
  <si>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</si>
  <si>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</si>
  <si>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</si>
  <si>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</si>
  <si>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</si>
  <si>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</si>
  <si>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</si>
  <si>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</si>
  <si>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</si>
  <si>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</si>
  <si>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</si>
  <si>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</si>
  <si>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</si>
  <si>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</si>
  <si>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</si>
  <si>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</si>
  <si>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</si>
  <si>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</si>
  <si>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</si>
  <si>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</si>
  <si>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</si>
  <si>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</si>
  <si>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</si>
  <si>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</si>
  <si>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</si>
  <si>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</si>
  <si>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</si>
  <si>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</si>
  <si>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</si>
  <si>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</si>
  <si>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</si>
  <si>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</si>
  <si>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</si>
  <si>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</si>
  <si>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</si>
  <si>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</si>
  <si>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</si>
  <si>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</si>
  <si>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</si>
  <si>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</si>
  <si>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</si>
  <si>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</si>
  <si>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</si>
  <si>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</si>
  <si>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</si>
  <si>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</si>
  <si>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</si>
  <si>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</si>
  <si>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</si>
  <si>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</si>
  <si>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</si>
  <si>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</si>
  <si>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</si>
  <si>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</si>
  <si>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</si>
  <si>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</si>
  <si>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</si>
  <si>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</si>
  <si>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</si>
  <si>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</si>
  <si>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</si>
  <si>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</si>
  <si>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</si>
  <si>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</si>
  <si>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</si>
  <si>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</si>
  <si>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</si>
  <si>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</si>
  <si>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</si>
  <si>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</si>
  <si>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</si>
  <si>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</si>
  <si>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</si>
  <si>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</si>
  <si>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</si>
  <si>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</si>
  <si>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</si>
  <si>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</si>
  <si>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</si>
  <si>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</si>
  <si>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</si>
  <si>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</si>
  <si>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</si>
  <si>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</si>
  <si>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</si>
  <si>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</si>
  <si>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</si>
  <si>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</si>
  <si>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</si>
  <si>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</si>
  <si>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</si>
  <si>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</si>
  <si>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</si>
  <si>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</si>
  <si>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</si>
  <si>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</si>
  <si>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</si>
  <si>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</si>
  <si>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</si>
  <si>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</si>
  <si>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</si>
  <si>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</si>
  <si>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</si>
  <si>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</si>
  <si>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</si>
  <si>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</si>
  <si>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</si>
  <si>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</si>
  <si>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</si>
  <si>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</si>
  <si>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</si>
  <si>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</si>
  <si>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</si>
  <si>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</si>
  <si>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</si>
  <si>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</si>
  <si>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</si>
  <si>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</si>
  <si>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</si>
  <si>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</si>
  <si>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</si>
  <si>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</si>
  <si>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</si>
  <si>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</si>
  <si>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</si>
  <si>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</si>
  <si>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</si>
  <si>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</si>
  <si>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</si>
  <si>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</si>
  <si>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</si>
  <si>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</si>
  <si>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</si>
  <si>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</si>
  <si>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</si>
  <si>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</si>
  <si>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</si>
  <si>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</si>
  <si>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</si>
  <si>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</si>
  <si>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</si>
  <si>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</si>
  <si>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</si>
  <si>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</si>
  <si>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</si>
  <si>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</si>
  <si>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</si>
  <si>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</si>
  <si>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</si>
  <si>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</si>
  <si>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</si>
  <si>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</si>
  <si>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</si>
  <si>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</si>
  <si>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</si>
  <si>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</si>
  <si>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</si>
  <si>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</si>
  <si>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</si>
  <si>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</si>
  <si>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</si>
  <si>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</si>
  <si>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</si>
  <si>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</si>
  <si>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</si>
  <si>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</si>
  <si>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</si>
  <si>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</si>
  <si>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</si>
  <si>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</si>
  <si>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</si>
  <si>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</si>
  <si>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</si>
  <si>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</si>
  <si>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</si>
  <si>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</si>
  <si>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</si>
  <si>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</si>
  <si>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</si>
  <si>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</si>
  <si>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</si>
  <si>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</si>
  <si>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</si>
  <si>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</si>
  <si>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</si>
  <si>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</si>
  <si>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</si>
  <si>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</si>
  <si>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</si>
  <si>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</si>
  <si>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</si>
  <si>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</si>
  <si>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</si>
  <si>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</si>
  <si>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</si>
  <si>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</si>
  <si>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</si>
  <si>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</si>
  <si>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</si>
  <si>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</si>
  <si>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</si>
  <si>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</si>
  <si>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</si>
  <si>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</si>
  <si>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</si>
  <si>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</si>
  <si>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</si>
  <si>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</si>
  <si>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</si>
  <si>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</si>
  <si>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</si>
  <si>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</si>
  <si>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</si>
  <si>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</si>
  <si>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</si>
  <si>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</si>
  <si>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</si>
  <si>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</si>
  <si>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</si>
  <si>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</si>
  <si>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</si>
  <si>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</si>
  <si>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</si>
  <si>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</si>
  <si>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</si>
  <si>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</si>
  <si>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</si>
  <si>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</si>
  <si>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</si>
  <si>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</si>
  <si>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</si>
  <si>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</si>
  <si>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</si>
  <si>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</si>
  <si>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</si>
  <si>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</si>
  <si>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</si>
  <si>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</si>
  <si>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</si>
  <si>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</si>
  <si>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</si>
  <si>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</si>
  <si>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</si>
  <si>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</si>
  <si>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</si>
  <si>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</si>
  <si>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</si>
  <si>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</si>
  <si>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</si>
  <si>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</si>
  <si>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</si>
  <si>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</si>
  <si>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</si>
  <si>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</si>
  <si>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</si>
  <si>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</si>
  <si>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</si>
  <si>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</si>
  <si>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</si>
  <si>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</si>
  <si>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</si>
  <si>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</si>
  <si>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</si>
  <si>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</si>
  <si>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</si>
  <si>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</si>
  <si>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</si>
  <si>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</si>
  <si>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</si>
  <si>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</si>
  <si>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</si>
  <si>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</si>
  <si>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</si>
  <si>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</si>
  <si>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</si>
  <si>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</si>
  <si>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</si>
  <si>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</si>
  <si>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</si>
  <si>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</si>
  <si>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</si>
  <si>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</si>
  <si>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</si>
  <si>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</si>
  <si>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</si>
  <si>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</si>
  <si>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</si>
  <si>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</si>
  <si>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</si>
  <si>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</si>
  <si>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</si>
  <si>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</si>
  <si>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</si>
  <si>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</si>
  <si>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</si>
  <si>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</si>
  <si>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</si>
  <si>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</si>
  <si>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</si>
  <si>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</si>
  <si>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</si>
  <si>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</si>
  <si>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</si>
  <si>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</si>
  <si>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</si>
  <si>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</si>
  <si>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</si>
  <si>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</si>
  <si>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</si>
  <si>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</si>
  <si>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</si>
  <si>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</si>
  <si>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</si>
  <si>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</si>
  <si>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</si>
  <si>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</si>
  <si>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</si>
  <si>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</si>
  <si>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</si>
  <si>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</si>
  <si>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</si>
  <si>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</si>
  <si>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</si>
  <si>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</si>
  <si>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</si>
  <si>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</si>
  <si>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</si>
  <si>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</si>
  <si>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</si>
  <si>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</si>
  <si>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</si>
  <si>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</si>
  <si>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</si>
  <si>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</si>
  <si>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</si>
  <si>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</si>
  <si>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</si>
  <si>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</si>
  <si>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</si>
  <si>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</si>
  <si>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</si>
  <si>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</si>
  <si>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</si>
  <si>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</si>
  <si>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</si>
  <si>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</si>
  <si>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</si>
  <si>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</si>
  <si>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</si>
  <si>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</si>
  <si>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</si>
  <si>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</si>
  <si>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</si>
  <si>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</si>
  <si>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</si>
  <si>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</si>
  <si>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</si>
  <si>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</si>
  <si>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</si>
  <si>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</si>
  <si>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</si>
  <si>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</si>
  <si>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</si>
  <si>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</si>
  <si>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</si>
  <si>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</si>
  <si>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</si>
  <si>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</si>
  <si>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</si>
  <si>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</si>
  <si>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</si>
  <si>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</si>
  <si>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</si>
  <si>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</si>
  <si>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</si>
  <si>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</si>
  <si>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</si>
  <si>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</si>
  <si>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</si>
  <si>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</si>
  <si>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</si>
  <si>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</si>
  <si>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</si>
  <si>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</si>
  <si>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</si>
  <si>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</si>
  <si>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</si>
  <si>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</si>
  <si>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</si>
  <si>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</si>
  <si>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</si>
  <si>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</si>
  <si>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</si>
  <si>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</si>
  <si>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</si>
  <si>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</si>
  <si>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</si>
  <si>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</si>
  <si>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</si>
  <si>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</si>
  <si>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</si>
  <si>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</si>
  <si>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</si>
  <si>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</si>
  <si>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</si>
  <si>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</si>
  <si>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</si>
  <si>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</si>
  <si>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</si>
  <si>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</si>
  <si>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</si>
  <si>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</si>
  <si>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</si>
  <si>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</si>
  <si>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</si>
  <si>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</si>
  <si>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</si>
  <si>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</si>
  <si>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</si>
  <si>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</si>
  <si>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</si>
  <si>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</si>
  <si>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</si>
  <si>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</si>
  <si>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</si>
  <si>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</si>
  <si>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</si>
  <si>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</si>
  <si>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</si>
  <si>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</si>
  <si>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</si>
  <si>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</si>
  <si>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</si>
  <si>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</si>
  <si>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</si>
  <si>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</si>
  <si>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</si>
  <si>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</si>
  <si>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</si>
  <si>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</si>
  <si>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</si>
  <si>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</si>
  <si>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</si>
  <si>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</si>
  <si>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</si>
  <si>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</si>
  <si>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</si>
  <si>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</si>
  <si>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</si>
  <si>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</si>
  <si>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</si>
  <si>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</si>
  <si>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</si>
  <si>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</si>
  <si>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</si>
  <si>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</si>
  <si>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</si>
  <si>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</si>
  <si>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</si>
  <si>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</si>
  <si>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</si>
  <si>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</si>
  <si>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</si>
  <si>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</si>
  <si>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</si>
  <si>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</si>
  <si>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</si>
  <si>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</si>
  <si>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</si>
  <si>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</si>
  <si>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</si>
  <si>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</si>
  <si>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</si>
  <si>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</si>
  <si>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</si>
  <si>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</si>
  <si>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</si>
  <si>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</si>
  <si>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</si>
  <si>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</si>
  <si>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</si>
  <si>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</si>
  <si>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</si>
  <si>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</si>
  <si>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</si>
  <si>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</si>
  <si>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</si>
  <si>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</si>
  <si>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</si>
  <si>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</si>
  <si>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</si>
  <si>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</si>
  <si>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</si>
  <si>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</si>
  <si>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</si>
  <si>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</si>
  <si>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</si>
  <si>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</si>
  <si>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</si>
  <si>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</si>
  <si>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</si>
  <si>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</si>
  <si>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</si>
  <si>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</si>
  <si>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</si>
  <si>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</si>
  <si>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</si>
  <si>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</si>
  <si>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</si>
  <si>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</si>
  <si>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</si>
  <si>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</si>
  <si>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</si>
  <si>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</si>
  <si>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</si>
  <si>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</si>
  <si>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</si>
  <si>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</si>
  <si>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</si>
  <si>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</si>
  <si>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</si>
  <si>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</si>
  <si>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</si>
  <si>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</si>
  <si>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</si>
  <si>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</si>
  <si>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</si>
  <si>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</si>
  <si>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</si>
  <si>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</si>
  <si>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</si>
  <si>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</si>
  <si>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</si>
  <si>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</si>
  <si>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</si>
  <si>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</si>
  <si>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</si>
  <si>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</si>
  <si>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</si>
  <si>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</si>
  <si>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</si>
  <si>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</si>
  <si>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</si>
  <si>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</si>
  <si>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</si>
  <si>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</si>
  <si>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</si>
  <si>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</si>
  <si>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</si>
  <si>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</si>
  <si>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</si>
  <si>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</si>
  <si>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</si>
  <si>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</si>
  <si>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</si>
  <si>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</si>
  <si>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</si>
  <si>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</si>
  <si>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</si>
  <si>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</si>
  <si>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</si>
  <si>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</si>
  <si>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</si>
  <si>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</si>
  <si>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</si>
  <si>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</si>
  <si>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</si>
  <si>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</si>
  <si>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</si>
  <si>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</si>
  <si>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</si>
  <si>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</si>
  <si>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</si>
  <si>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</si>
  <si>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</si>
  <si>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</si>
  <si>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</si>
  <si>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</si>
  <si>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</si>
  <si>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</si>
  <si>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</si>
  <si>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</si>
  <si>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</si>
  <si>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</si>
  <si>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</si>
  <si>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</si>
  <si>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</si>
  <si>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</si>
  <si>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</si>
  <si>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</si>
  <si>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</si>
  <si>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</si>
  <si>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</si>
  <si>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</si>
  <si>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</si>
  <si>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</si>
  <si>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</si>
  <si>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</si>
  <si>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</si>
  <si>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</si>
  <si>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</si>
  <si>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</si>
  <si>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</si>
  <si>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</si>
  <si>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</si>
  <si>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</si>
  <si>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</si>
  <si>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</si>
  <si>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</si>
  <si>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</si>
  <si>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</si>
  <si>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</si>
  <si>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</si>
  <si>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</si>
  <si>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</si>
  <si>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</si>
  <si>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</si>
  <si>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</si>
  <si>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</si>
  <si>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</si>
  <si>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</si>
  <si>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</si>
  <si>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</si>
  <si>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</si>
  <si>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</si>
  <si>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</si>
  <si>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</si>
  <si>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</si>
  <si>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</si>
  <si>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</si>
  <si>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</si>
  <si>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</si>
  <si>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</si>
  <si>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</si>
  <si>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</si>
  <si>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</si>
  <si>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</si>
  <si>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</si>
  <si>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</si>
  <si>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</si>
  <si>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</si>
  <si>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</si>
  <si>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</si>
  <si>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</si>
  <si>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</si>
  <si>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</si>
  <si>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</si>
  <si>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</si>
  <si>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</si>
  <si>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</si>
  <si>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</si>
  <si>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</si>
  <si>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</si>
  <si>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</si>
  <si>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</si>
  <si>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</si>
  <si>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</si>
  <si>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</si>
  <si>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</si>
  <si>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</si>
  <si>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</si>
  <si>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</si>
  <si>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</si>
  <si>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</si>
  <si>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</si>
  <si>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</si>
  <si>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</si>
  <si>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</si>
  <si>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</si>
  <si>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</si>
  <si>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</si>
  <si>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</si>
  <si>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</si>
  <si>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</si>
  <si>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</si>
  <si>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</si>
  <si>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</si>
  <si>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</si>
  <si>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</si>
  <si>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</si>
  <si>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</si>
  <si>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</si>
  <si>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</si>
  <si>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</si>
  <si>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</si>
  <si>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</si>
  <si>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</si>
  <si>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</si>
  <si>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</si>
  <si>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</si>
  <si>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</si>
  <si>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</si>
  <si>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</si>
  <si>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</si>
  <si>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</si>
  <si>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</si>
  <si>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</si>
  <si>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</si>
  <si>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</si>
  <si>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</si>
  <si>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</si>
  <si>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</si>
  <si>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</si>
  <si>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</si>
  <si>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</si>
  <si>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</si>
  <si>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</si>
  <si>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</si>
  <si>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</si>
  <si>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</si>
  <si>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</si>
  <si>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</si>
  <si>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</si>
  <si>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</si>
  <si>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</si>
  <si>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</si>
  <si>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</si>
  <si>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</si>
  <si>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</si>
  <si>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</si>
  <si>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</si>
  <si>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</si>
  <si>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</si>
  <si>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</si>
  <si>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</si>
  <si>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</si>
  <si>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</si>
  <si>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</si>
  <si>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</si>
  <si>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</si>
  <si>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</si>
  <si>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</si>
  <si>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</si>
  <si>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</si>
  <si>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</si>
  <si>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</si>
  <si>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</si>
  <si>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</si>
  <si>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</si>
  <si>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</si>
  <si>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</si>
  <si>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</si>
  <si>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</si>
  <si>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</si>
  <si>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</si>
  <si>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</si>
  <si>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</si>
  <si>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</si>
  <si>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</si>
  <si>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</si>
  <si>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</si>
  <si>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</si>
  <si>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</si>
  <si>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</si>
  <si>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</si>
  <si>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</si>
  <si>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</si>
  <si>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</si>
  <si>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</si>
  <si>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</si>
  <si>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</si>
  <si>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</si>
  <si>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</si>
  <si>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</si>
  <si>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</si>
  <si>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</si>
  <si>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</si>
  <si>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</si>
  <si>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</si>
  <si>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</si>
  <si>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</si>
  <si>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</si>
  <si>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</si>
  <si>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</si>
  <si>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</si>
  <si>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</si>
  <si>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</si>
  <si>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</si>
  <si>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</si>
  <si>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</si>
  <si>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</si>
  <si>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</si>
  <si>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</si>
  <si>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</si>
  <si>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</si>
  <si>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</si>
  <si>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</si>
  <si>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</si>
  <si>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</si>
  <si>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</si>
  <si>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</si>
  <si>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</si>
  <si>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</si>
  <si>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</si>
  <si>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</si>
  <si>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</si>
  <si>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</si>
  <si>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</si>
  <si>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</si>
  <si>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</si>
  <si>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</si>
  <si>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</si>
  <si>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</si>
  <si>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</si>
  <si>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</si>
  <si>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</si>
  <si>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</si>
  <si>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</si>
  <si>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</si>
  <si>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</si>
  <si>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</si>
  <si>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</si>
  <si>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</si>
  <si>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</si>
  <si>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</si>
  <si>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</si>
  <si>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</si>
  <si>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</si>
  <si>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</si>
  <si>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</si>
  <si>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</si>
  <si>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</si>
  <si>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</si>
  <si>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</si>
  <si>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</si>
  <si>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</si>
  <si>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</si>
  <si>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</si>
  <si>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</si>
  <si>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</si>
  <si>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</si>
  <si>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</si>
  <si>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</si>
  <si>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</si>
  <si>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</si>
  <si>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</si>
  <si>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</si>
  <si>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</si>
  <si>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</si>
  <si>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</si>
  <si>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</si>
  <si>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</si>
  <si>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</si>
  <si>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</si>
  <si>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</si>
  <si>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</si>
  <si>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</si>
  <si>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</si>
  <si>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</si>
  <si>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</si>
  <si>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</si>
  <si>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</si>
  <si>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</si>
  <si>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</si>
  <si>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</si>
  <si>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</si>
  <si>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</si>
  <si>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</si>
  <si>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</si>
  <si>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</si>
  <si>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</si>
  <si>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</si>
  <si>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</si>
  <si>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</si>
  <si>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</si>
  <si>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</si>
  <si>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</si>
  <si>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</si>
  <si>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</si>
  <si>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</si>
  <si>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</si>
  <si>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</si>
  <si>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</si>
  <si>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</si>
  <si>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</si>
  <si>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</si>
  <si>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</si>
  <si>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</si>
  <si>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</si>
  <si>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</si>
  <si>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</si>
  <si>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</si>
  <si>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</si>
  <si>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</si>
  <si>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</si>
  <si>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</si>
  <si>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</si>
  <si>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</si>
  <si>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</si>
  <si>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</si>
  <si>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</si>
  <si>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</si>
  <si>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</si>
  <si>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</si>
  <si>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</si>
  <si>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</si>
  <si>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</si>
  <si>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</si>
  <si>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</si>
  <si>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</si>
  <si>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</si>
  <si>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</si>
  <si>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</si>
  <si>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</si>
  <si>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</si>
  <si>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</si>
  <si>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</si>
  <si>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</si>
  <si>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</si>
  <si>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</si>
  <si>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</si>
  <si>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</si>
  <si>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</si>
  <si>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</si>
  <si>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</si>
  <si>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</si>
  <si>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</si>
  <si>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</si>
  <si>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</si>
  <si>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</si>
  <si>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</si>
  <si>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</si>
  <si>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</si>
  <si>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</si>
  <si>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</si>
  <si>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</si>
  <si>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</si>
  <si>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</si>
  <si>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</si>
  <si>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</si>
  <si>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</si>
  <si>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</si>
  <si>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</si>
  <si>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</si>
  <si>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</si>
  <si>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</si>
  <si>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</si>
  <si>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</si>
  <si>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</si>
  <si>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</si>
  <si>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</si>
  <si>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</si>
  <si>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</si>
  <si>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</si>
  <si>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</si>
  <si>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</si>
  <si>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</si>
  <si>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</si>
  <si>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</si>
  <si>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</si>
  <si>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</si>
  <si>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</si>
  <si>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</si>
  <si>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</si>
  <si>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</si>
  <si>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</si>
  <si>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</si>
  <si>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</si>
  <si>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</si>
  <si>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</si>
  <si>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</si>
  <si>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</si>
  <si>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</si>
  <si>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</si>
  <si>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</si>
  <si>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</si>
  <si>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</si>
  <si>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</si>
  <si>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</si>
  <si>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</si>
  <si>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</si>
  <si>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</si>
  <si>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</si>
  <si>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</si>
  <si>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</si>
  <si>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</si>
  <si>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</si>
  <si>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</si>
  <si>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</si>
  <si>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</si>
  <si>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</si>
  <si>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</si>
  <si>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</si>
  <si>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</si>
  <si>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</si>
  <si>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</si>
  <si>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</si>
  <si>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</si>
  <si>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</si>
  <si>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</si>
  <si>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</si>
  <si>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</si>
  <si>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</si>
  <si>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</si>
  <si>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</si>
  <si>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</si>
  <si>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</si>
  <si>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</si>
  <si>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</si>
  <si>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</si>
  <si>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</si>
  <si>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</si>
  <si>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</si>
  <si>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</si>
  <si>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</si>
  <si>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</si>
  <si>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</si>
  <si>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</si>
  <si>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</si>
  <si>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</si>
  <si>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</si>
  <si>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</si>
  <si>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</si>
  <si>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</si>
  <si>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</si>
  <si>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</si>
  <si>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</si>
  <si>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</si>
  <si>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</si>
  <si>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</si>
  <si>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</si>
  <si>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</si>
  <si>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</si>
  <si>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</si>
  <si>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</si>
  <si>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</si>
  <si>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</si>
  <si>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</si>
  <si>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</si>
  <si>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</si>
  <si>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</si>
  <si>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</si>
  <si>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</si>
  <si>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</si>
  <si>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</si>
  <si>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</si>
  <si>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</si>
  <si>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</si>
  <si>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</si>
  <si>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</si>
  <si>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</si>
  <si>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</si>
  <si>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</si>
  <si>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</si>
  <si>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</si>
  <si>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</si>
  <si>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</si>
  <si>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</si>
  <si>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</si>
  <si>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</si>
  <si>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</si>
  <si>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</si>
  <si>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</si>
  <si>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</si>
  <si>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</si>
  <si>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</si>
  <si>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</si>
  <si>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</si>
  <si>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</si>
  <si>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</si>
  <si>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</si>
  <si>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</si>
  <si>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</si>
  <si>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</si>
  <si>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</si>
  <si>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</si>
  <si>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</si>
  <si>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</si>
  <si>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</si>
  <si>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</si>
  <si>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</si>
  <si>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</si>
  <si>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</si>
  <si>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</si>
  <si>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</si>
  <si>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</si>
  <si>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</si>
  <si>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</si>
  <si>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</si>
  <si>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</si>
  <si>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</si>
  <si>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</si>
  <si>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</si>
  <si>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</si>
  <si>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</si>
  <si>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</si>
  <si>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</si>
  <si>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</si>
  <si>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</si>
  <si>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</si>
  <si>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</si>
  <si>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</si>
  <si>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</si>
  <si>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</si>
  <si>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</si>
  <si>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</si>
  <si>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</si>
  <si>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</si>
  <si>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</si>
  <si>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</si>
  <si>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</si>
  <si>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</si>
  <si>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</si>
  <si>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</si>
  <si>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</si>
  <si>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</si>
  <si>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</si>
  <si>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</si>
  <si>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</si>
  <si>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</si>
  <si>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</si>
  <si>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</si>
  <si>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</si>
  <si>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</si>
  <si>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</si>
  <si>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</si>
  <si>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</si>
  <si>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</si>
  <si>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</si>
  <si>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</si>
  <si>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</si>
  <si>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</si>
  <si>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</si>
  <si>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</si>
  <si>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</si>
  <si>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</si>
  <si>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</si>
  <si>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</si>
  <si>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</si>
  <si>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</si>
  <si>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</si>
  <si>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</si>
  <si>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</si>
  <si>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</si>
  <si>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</si>
  <si>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</si>
  <si>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</si>
  <si>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</si>
  <si>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</si>
  <si>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</si>
  <si>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</si>
  <si>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</si>
  <si>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</si>
  <si>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</si>
  <si>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</si>
  <si>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</si>
  <si>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</si>
  <si>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</si>
  <si>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</si>
  <si>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</si>
  <si>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</si>
  <si>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</si>
  <si>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</si>
  <si>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</si>
  <si>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</si>
  <si>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</si>
  <si>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</si>
  <si>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</si>
  <si>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</si>
  <si>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</si>
  <si>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</si>
  <si>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</si>
  <si>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</si>
  <si>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</si>
  <si>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</si>
  <si>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</si>
  <si>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</si>
  <si>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</si>
  <si>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</si>
  <si>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</si>
  <si>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</si>
  <si>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</si>
  <si>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</si>
  <si>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</si>
  <si>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</si>
  <si>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</si>
  <si>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</si>
  <si>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</si>
  <si>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</si>
  <si>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</si>
  <si>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</si>
  <si>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</si>
  <si>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</si>
  <si>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</si>
  <si>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</si>
  <si>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</si>
  <si>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</si>
  <si>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</si>
  <si>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</si>
  <si>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</si>
  <si>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</si>
  <si>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</si>
  <si>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</si>
  <si>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</si>
  <si>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</si>
  <si>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</si>
  <si>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</si>
  <si>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</si>
  <si>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</si>
  <si>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</si>
  <si>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</si>
  <si>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</si>
  <si>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</si>
  <si>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</si>
  <si>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</si>
  <si>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</si>
  <si>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</si>
  <si>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</si>
  <si>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</si>
  <si>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</si>
  <si>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</si>
  <si>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</si>
  <si>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</si>
  <si>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</si>
  <si>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</si>
  <si>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</si>
  <si>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</si>
  <si>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</si>
  <si>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</si>
  <si>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</si>
  <si>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</si>
  <si>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</si>
  <si>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</si>
  <si>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</si>
  <si>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</si>
  <si>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</si>
  <si>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</si>
  <si>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</si>
  <si>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</si>
  <si>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</si>
  <si>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</si>
  <si>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</si>
  <si>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</si>
  <si>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</si>
  <si>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</si>
  <si>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</si>
  <si>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</si>
  <si>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</si>
  <si>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</si>
  <si>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</si>
  <si>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</si>
  <si>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</si>
  <si>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</si>
  <si>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</si>
  <si>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</si>
  <si>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</si>
  <si>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</si>
  <si>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</si>
  <si>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</si>
  <si>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</si>
  <si>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</si>
  <si>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</si>
  <si>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</si>
  <si>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</si>
  <si>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</si>
  <si>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</si>
  <si>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</si>
  <si>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</si>
  <si>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</si>
  <si>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</si>
  <si>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</si>
  <si>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</si>
  <si>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</si>
  <si>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</si>
  <si>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</si>
  <si>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</si>
  <si>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</si>
  <si>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</si>
  <si>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</si>
  <si>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</si>
  <si>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</si>
  <si>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</si>
  <si>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</si>
  <si>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</si>
  <si>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</si>
  <si>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</si>
  <si>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</si>
  <si>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</si>
  <si>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</si>
  <si>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</si>
  <si>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</si>
  <si>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</si>
  <si>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</si>
  <si>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</si>
  <si>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</si>
  <si>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</si>
  <si>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</si>
  <si>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</si>
  <si>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</si>
  <si>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</si>
  <si>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</si>
  <si>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</si>
  <si>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</si>
  <si>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</si>
  <si>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</si>
  <si>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</si>
  <si>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</si>
  <si>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</si>
  <si>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</si>
  <si>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</si>
  <si>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</si>
  <si>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</si>
  <si>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</si>
  <si>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</si>
  <si>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</si>
  <si>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</si>
  <si>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</si>
  <si>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</si>
  <si>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</si>
  <si>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</si>
  <si>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</si>
  <si>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</si>
  <si>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</si>
  <si>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</si>
  <si>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</si>
  <si>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</si>
  <si>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</si>
  <si>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</si>
  <si>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</si>
  <si>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</si>
  <si>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</si>
  <si>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</si>
  <si>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</si>
  <si>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</si>
  <si>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</si>
  <si>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</si>
  <si>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</si>
  <si>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</si>
  <si>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</si>
  <si>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</si>
  <si>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</si>
  <si>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</si>
  <si>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</si>
  <si>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</si>
  <si>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</si>
  <si>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</si>
  <si>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</si>
  <si>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</si>
  <si>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</si>
  <si>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</si>
  <si>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</si>
  <si>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</si>
  <si>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</si>
  <si>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</si>
  <si>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</si>
  <si>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</si>
  <si>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</si>
  <si>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</si>
  <si>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</si>
  <si>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</si>
  <si>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</si>
  <si>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</si>
  <si>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</si>
  <si>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</si>
  <si>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</si>
  <si>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</si>
  <si>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</si>
  <si>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</si>
  <si>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</si>
  <si>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</si>
  <si>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</si>
  <si>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</si>
  <si>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</si>
  <si>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</si>
  <si>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</si>
  <si>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</si>
  <si>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</si>
  <si>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</si>
  <si>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</si>
  <si>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</si>
  <si>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</si>
  <si>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</si>
  <si>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</si>
  <si>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</si>
  <si>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</si>
  <si>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</si>
  <si>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</si>
  <si>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</si>
  <si>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</si>
  <si>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</si>
  <si>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</si>
  <si>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</si>
  <si>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</si>
  <si>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</si>
  <si>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</si>
  <si>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</si>
  <si>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</si>
  <si>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</si>
  <si>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</si>
  <si>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</si>
  <si>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</si>
  <si>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</si>
  <si>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</si>
  <si>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</si>
  <si>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</si>
  <si>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</si>
  <si>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</si>
  <si>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</si>
  <si>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</si>
  <si>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</si>
  <si>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</si>
  <si>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</si>
  <si>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</si>
  <si>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</si>
  <si>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</si>
  <si>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</si>
  <si>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</si>
  <si>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</si>
  <si>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</si>
  <si>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</si>
  <si>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</si>
  <si>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</si>
  <si>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</si>
  <si>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</si>
  <si>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</si>
  <si>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</si>
  <si>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</si>
  <si>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</si>
  <si>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</si>
  <si>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</si>
  <si>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</si>
  <si>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</si>
  <si>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</si>
  <si>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</si>
  <si>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</si>
  <si>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</si>
  <si>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</si>
  <si>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</si>
  <si>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</si>
  <si>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</si>
  <si>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</si>
  <si>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</si>
  <si>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</si>
  <si>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</si>
  <si>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</si>
  <si>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</si>
  <si>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</si>
  <si>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</si>
  <si>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</si>
  <si>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</si>
  <si>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</si>
  <si>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</si>
  <si>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</si>
  <si>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</si>
  <si>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</si>
  <si>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</si>
  <si>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</si>
  <si>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</si>
  <si>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</si>
  <si>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</si>
  <si>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</si>
  <si>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</si>
  <si>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</si>
  <si>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</si>
  <si>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</si>
  <si>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</si>
  <si>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</si>
  <si>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</si>
  <si>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</si>
  <si>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</si>
  <si>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</si>
  <si>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</si>
  <si>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</si>
  <si>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</si>
  <si>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</si>
  <si>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</si>
  <si>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</si>
  <si>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</si>
  <si>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</si>
  <si>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</si>
  <si>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</si>
  <si>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</si>
  <si>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</si>
  <si>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</si>
  <si>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</si>
  <si>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</si>
  <si>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</si>
  <si>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</si>
  <si>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</si>
  <si>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</si>
  <si>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</si>
  <si>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</si>
  <si>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</si>
  <si>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</si>
  <si>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</si>
  <si>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</si>
  <si>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</si>
  <si>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</si>
  <si>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</si>
  <si>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</si>
  <si>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</si>
  <si>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</si>
  <si>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</si>
  <si>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</si>
  <si>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</si>
  <si>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</si>
  <si>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</si>
  <si>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</si>
  <si>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</si>
  <si>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</si>
  <si>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</si>
  <si>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</si>
  <si>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</si>
  <si>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</si>
  <si>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</si>
  <si>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</si>
  <si>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</si>
  <si>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</si>
  <si>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</si>
  <si>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</si>
  <si>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</si>
  <si>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</si>
  <si>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</si>
  <si>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</si>
  <si>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</si>
  <si>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</si>
  <si>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</si>
  <si>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</si>
  <si>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</si>
  <si>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</si>
  <si>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</si>
  <si>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</si>
  <si>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</si>
  <si>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</si>
  <si>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</si>
  <si>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</si>
  <si>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</si>
  <si>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</si>
  <si>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</si>
  <si>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</si>
  <si>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</si>
  <si>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</si>
  <si>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</si>
  <si>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</si>
  <si>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</si>
  <si>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</si>
  <si>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</si>
  <si>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</si>
  <si>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</si>
  <si>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</si>
  <si>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</si>
  <si>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</si>
  <si>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</si>
  <si>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</si>
  <si>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</si>
  <si>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</si>
  <si>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</si>
  <si>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</si>
  <si>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</si>
  <si>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</si>
  <si>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</si>
  <si>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</si>
  <si>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</si>
  <si>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</si>
  <si>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</si>
  <si>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</si>
  <si>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</si>
  <si>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</si>
  <si>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</si>
  <si>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</si>
  <si>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</si>
  <si>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</si>
  <si>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</si>
  <si>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</si>
  <si>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</si>
  <si>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</si>
  <si>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</si>
  <si>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</si>
  <si>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</si>
  <si>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</si>
  <si>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</si>
  <si>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</si>
  <si>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</si>
  <si>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</si>
  <si>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</si>
  <si>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</si>
  <si>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</si>
  <si>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</si>
  <si>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</si>
  <si>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</si>
  <si>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</si>
  <si>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</si>
  <si>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</si>
  <si>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</si>
  <si>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</si>
  <si>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</si>
  <si>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</si>
  <si>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</si>
  <si>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</si>
  <si>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</si>
  <si>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</si>
  <si>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</si>
  <si>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</si>
  <si>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</si>
  <si>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</si>
  <si>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</si>
  <si>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</si>
  <si>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</si>
  <si>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</si>
  <si>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</si>
  <si>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</si>
  <si>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</si>
  <si>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</si>
  <si>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</si>
  <si>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</si>
  <si>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</si>
  <si>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</si>
  <si>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</si>
  <si>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</si>
  <si>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</si>
  <si>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</si>
  <si>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</si>
  <si>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</si>
  <si>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</si>
  <si>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</si>
  <si>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</si>
  <si>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</si>
  <si>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</si>
  <si>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</si>
  <si>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</si>
  <si>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</si>
  <si>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</si>
  <si>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</si>
  <si>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</si>
  <si>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</si>
  <si>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</si>
  <si>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</si>
  <si>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</si>
  <si>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</si>
  <si>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</si>
  <si>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</si>
  <si>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</si>
  <si>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</si>
  <si>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</si>
  <si>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</si>
  <si>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</si>
  <si>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</si>
  <si>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</si>
  <si>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</si>
  <si>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</si>
  <si>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</si>
  <si>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</si>
  <si>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</si>
  <si>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</si>
  <si>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</si>
  <si>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</si>
  <si>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</si>
  <si>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</si>
  <si>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</si>
  <si>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</si>
  <si>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</si>
  <si>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</si>
  <si>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</si>
  <si>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</si>
  <si>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</si>
  <si>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</si>
  <si>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</si>
  <si>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</si>
  <si>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</si>
  <si>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</si>
  <si>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</si>
  <si>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</si>
  <si>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</si>
  <si>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</si>
  <si>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</si>
  <si>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</si>
  <si>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</si>
  <si>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</si>
  <si>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</si>
  <si>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</si>
  <si>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</si>
  <si>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</si>
  <si>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</si>
  <si>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</si>
  <si>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</si>
  <si>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</si>
  <si>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</si>
  <si>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</si>
  <si>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</si>
  <si>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</si>
  <si>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</si>
  <si>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</si>
  <si>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</si>
  <si>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</si>
  <si>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</si>
  <si>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</si>
  <si>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</si>
  <si>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</si>
  <si>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</si>
  <si>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</si>
  <si>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</si>
  <si>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</si>
  <si>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</si>
  <si>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</si>
  <si>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</si>
  <si>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</si>
  <si>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</si>
  <si>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</si>
  <si>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</si>
  <si>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</si>
  <si>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</si>
  <si>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</si>
  <si>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</si>
  <si>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</si>
  <si>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</si>
  <si>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</si>
  <si>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</si>
  <si>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</si>
  <si>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</si>
  <si>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</si>
  <si>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</si>
  <si>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</si>
  <si>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</si>
  <si>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</si>
  <si>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</si>
  <si>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</si>
  <si>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</si>
  <si>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</si>
  <si>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</si>
  <si>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</si>
  <si>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</si>
  <si>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</si>
  <si>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</si>
  <si>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</si>
  <si>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</si>
  <si>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</si>
  <si>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</si>
  <si>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</si>
  <si>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</si>
  <si>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</si>
  <si>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</si>
  <si>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</si>
  <si>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</si>
  <si>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</si>
  <si>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</si>
  <si>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</si>
  <si>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</si>
  <si>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</si>
  <si>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</si>
  <si>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</si>
  <si>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</si>
  <si>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</si>
  <si>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</si>
  <si>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</si>
  <si>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</si>
  <si>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</si>
  <si>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</si>
  <si>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</si>
  <si>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</si>
  <si>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</si>
  <si>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</si>
  <si>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</si>
  <si>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</si>
  <si>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</si>
  <si>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</si>
  <si>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</si>
  <si>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</si>
  <si>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</si>
  <si>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</si>
  <si>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</si>
  <si>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</si>
  <si>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</si>
  <si>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</si>
  <si>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</si>
  <si>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</si>
  <si>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</si>
  <si>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</si>
  <si>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</si>
  <si>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</si>
  <si>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</si>
  <si>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</si>
  <si>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</si>
  <si>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</si>
  <si>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</si>
  <si>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</si>
  <si>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</si>
  <si>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</si>
  <si>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</si>
  <si>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</si>
  <si>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</si>
  <si>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</si>
  <si>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</si>
  <si>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</si>
  <si>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</si>
  <si>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</si>
  <si>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</si>
  <si>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</si>
  <si>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</si>
  <si>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</si>
  <si>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</si>
  <si>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</si>
  <si>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</si>
  <si>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</si>
  <si>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</si>
  <si>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</si>
  <si>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</si>
  <si>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</si>
  <si>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</si>
  <si>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</si>
  <si>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</si>
  <si>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</si>
  <si>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</si>
  <si>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</si>
  <si>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</si>
  <si>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</si>
  <si>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</si>
  <si>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</si>
  <si>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</si>
  <si>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</si>
  <si>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</si>
  <si>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</si>
  <si>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</si>
  <si>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</si>
  <si>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</si>
  <si>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</si>
  <si>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</si>
  <si>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</si>
  <si>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</si>
  <si>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</si>
  <si>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</si>
  <si>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</si>
  <si>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</si>
  <si>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</si>
  <si>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</si>
  <si>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</si>
  <si>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</si>
  <si>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</si>
  <si>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</si>
  <si>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</si>
  <si>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</si>
  <si>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</si>
  <si>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</si>
  <si>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</si>
  <si>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</si>
  <si>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</si>
  <si>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</si>
  <si>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</si>
  <si>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</si>
  <si>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</si>
  <si>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</si>
  <si>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</si>
  <si>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</si>
  <si>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</si>
  <si>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</si>
  <si>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</si>
  <si>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</si>
  <si>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</si>
  <si>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</si>
  <si>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</si>
  <si>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</si>
  <si>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</si>
  <si>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</si>
  <si>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</si>
  <si>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</si>
  <si>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</si>
  <si>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</si>
  <si>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</si>
  <si>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</si>
  <si>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</si>
  <si>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</si>
  <si>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</si>
  <si>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</si>
  <si>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</si>
  <si>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</si>
  <si>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</si>
  <si>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</si>
  <si>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</si>
  <si>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</si>
  <si>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</si>
  <si>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</si>
  <si>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</si>
  <si>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</si>
  <si>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</si>
  <si>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</si>
  <si>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</si>
  <si>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</si>
  <si>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</si>
  <si>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</si>
  <si>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</si>
  <si>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</si>
  <si>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</si>
  <si>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</si>
  <si>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</si>
  <si>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</si>
  <si>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</si>
  <si>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</si>
  <si>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</si>
  <si>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</si>
  <si>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</si>
  <si>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</si>
  <si>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</si>
  <si>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</si>
  <si>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</si>
  <si>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</si>
  <si>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</si>
  <si>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</si>
  <si>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</si>
  <si>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</si>
  <si>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</si>
  <si>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</si>
  <si>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</si>
  <si>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</si>
  <si>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</si>
  <si>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</si>
  <si>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</si>
  <si>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</si>
  <si>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</si>
  <si>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</si>
  <si>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</si>
  <si>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</si>
  <si>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</si>
  <si>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</si>
  <si>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</si>
  <si>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</si>
  <si>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</si>
  <si>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</si>
  <si>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</si>
  <si>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</si>
  <si>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</si>
  <si>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</si>
  <si>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</si>
  <si>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</si>
  <si>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</si>
  <si>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</si>
  <si>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</si>
  <si>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</si>
  <si>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</si>
  <si>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</si>
  <si>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</si>
  <si>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</si>
  <si>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</si>
  <si>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</si>
  <si>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</si>
  <si>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</si>
  <si>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</si>
  <si>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</si>
  <si>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</si>
  <si>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</si>
  <si>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</si>
  <si>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</si>
  <si>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</si>
  <si>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</si>
  <si>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</si>
  <si>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</si>
  <si>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</si>
  <si>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</si>
  <si>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</si>
  <si>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</si>
  <si>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</si>
  <si>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</si>
  <si>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</si>
  <si>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</si>
  <si>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</si>
  <si>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</si>
  <si>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</si>
  <si>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</si>
  <si>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</si>
  <si>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</si>
  <si>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</si>
  <si>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</si>
  <si>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</si>
  <si>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</si>
  <si>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</si>
  <si>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</si>
  <si>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</si>
  <si>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</si>
  <si>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</si>
  <si>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</si>
  <si>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</si>
  <si>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</si>
  <si>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</si>
  <si>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</si>
  <si>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</si>
  <si>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</si>
  <si>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</si>
  <si>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</si>
  <si>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</si>
  <si>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</si>
  <si>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</si>
  <si>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</si>
  <si>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</si>
  <si>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</si>
  <si>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</si>
  <si>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</si>
  <si>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</si>
  <si>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</si>
  <si>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</si>
  <si>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</si>
  <si>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</si>
  <si>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</si>
  <si>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</si>
  <si>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</si>
  <si>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</si>
  <si>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</si>
  <si>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</si>
  <si>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</si>
  <si>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</si>
  <si>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</si>
  <si>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</si>
  <si>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</si>
  <si>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</si>
  <si>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</si>
  <si>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</si>
  <si>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</si>
  <si>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</si>
  <si>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</si>
  <si>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</si>
  <si>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</si>
  <si>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</si>
  <si>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</si>
  <si>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</si>
  <si>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</si>
  <si>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</si>
  <si>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</si>
  <si>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</si>
  <si>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</si>
  <si>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</si>
  <si>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</si>
  <si>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</si>
  <si>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</si>
  <si>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</si>
  <si>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</si>
  <si>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</si>
  <si>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</si>
  <si>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</si>
  <si>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</si>
  <si>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</si>
  <si>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</si>
  <si>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</si>
  <si>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</si>
  <si>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</si>
  <si>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</si>
  <si>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</si>
  <si>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</si>
  <si>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</si>
  <si>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</si>
  <si>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</si>
  <si>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</si>
  <si>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</si>
  <si>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</si>
  <si>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</si>
  <si>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</si>
  <si>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</si>
  <si>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</si>
  <si>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</si>
  <si>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</si>
  <si>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</si>
  <si>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</si>
  <si>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</si>
  <si>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</si>
  <si>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</si>
  <si>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</si>
  <si>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</si>
  <si>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</si>
  <si>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</si>
  <si>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</si>
  <si>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</si>
  <si>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</si>
  <si>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</si>
  <si>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</si>
  <si>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</si>
  <si>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</si>
  <si>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</si>
  <si>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</si>
  <si>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</si>
  <si>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</si>
  <si>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</si>
  <si>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</si>
  <si>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</si>
  <si>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</si>
  <si>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</si>
  <si>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</si>
  <si>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</si>
  <si>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</si>
  <si>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</si>
  <si>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</si>
  <si>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</si>
  <si>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</si>
  <si>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</si>
  <si>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</si>
  <si>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</si>
  <si>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</si>
  <si>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</si>
  <si>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</si>
  <si>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</si>
  <si>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</si>
  <si>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</si>
  <si>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</si>
  <si>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</si>
  <si>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</si>
  <si>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</si>
  <si>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</si>
  <si>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</si>
  <si>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</si>
  <si>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</si>
  <si>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</si>
  <si>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</si>
  <si>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</si>
  <si>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</si>
  <si>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</si>
  <si>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</si>
  <si>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</si>
  <si>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</si>
  <si>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</si>
  <si>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</si>
  <si>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</si>
  <si>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</si>
  <si>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</si>
  <si>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</si>
  <si>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</si>
  <si>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</si>
  <si>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</si>
  <si>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</si>
  <si>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</si>
  <si>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</si>
  <si>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</si>
  <si>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</si>
  <si>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</si>
  <si>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</si>
  <si>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</si>
  <si>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</si>
  <si>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</si>
  <si>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</si>
  <si>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</si>
  <si>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</si>
  <si>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</si>
  <si>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</si>
  <si>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</si>
  <si>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</si>
  <si>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</si>
  <si>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</si>
  <si>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</si>
  <si>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</si>
  <si>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</si>
  <si>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</si>
  <si>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</si>
  <si>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</si>
  <si>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</si>
  <si>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</si>
  <si>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</si>
  <si>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</si>
  <si>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</si>
  <si>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</si>
  <si>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</si>
  <si>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</si>
  <si>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</si>
  <si>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</si>
  <si>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</si>
  <si>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</si>
  <si>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</si>
  <si>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</si>
  <si>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</si>
  <si>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</si>
  <si>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</si>
  <si>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</si>
  <si>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</si>
  <si>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</si>
  <si>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</si>
  <si>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</si>
  <si>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</si>
  <si>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</si>
  <si>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</si>
  <si>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</si>
  <si>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</si>
  <si>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</si>
  <si>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</si>
  <si>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</si>
  <si>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</si>
  <si>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</si>
  <si>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</si>
  <si>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</si>
  <si>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</si>
  <si>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</si>
  <si>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</si>
  <si>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</si>
  <si>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</si>
  <si>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</si>
  <si>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</si>
  <si>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</si>
  <si>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</si>
  <si>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</si>
  <si>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</si>
  <si>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</si>
  <si>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</si>
  <si>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</si>
  <si>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</si>
  <si>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</si>
  <si>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</si>
  <si>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</si>
  <si>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</si>
  <si>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</si>
  <si>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</si>
  <si>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</si>
  <si>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</si>
  <si>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</si>
  <si>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</si>
  <si>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</si>
  <si>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</si>
  <si>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</si>
  <si>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</si>
  <si>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</si>
  <si>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</si>
  <si>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</si>
  <si>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</si>
  <si>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</si>
  <si>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</si>
  <si>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</si>
  <si>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</si>
  <si>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</si>
  <si>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</si>
  <si>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</si>
  <si>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</si>
  <si>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</si>
  <si>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</si>
  <si>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</si>
  <si>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</si>
  <si>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</si>
  <si>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</si>
  <si>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</si>
  <si>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</si>
  <si>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</si>
  <si>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</si>
  <si>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</si>
  <si>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</si>
  <si>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</si>
  <si>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</si>
  <si>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</si>
  <si>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</si>
  <si>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</si>
  <si>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</si>
  <si>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</si>
  <si>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</si>
  <si>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</si>
  <si>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</si>
  <si>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</si>
  <si>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</si>
  <si>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</si>
  <si>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</si>
  <si>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</si>
  <si>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</si>
  <si>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</si>
  <si>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</si>
  <si>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</si>
  <si>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</si>
  <si>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</si>
  <si>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</si>
  <si>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</si>
  <si>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</si>
  <si>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</si>
  <si>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</si>
  <si>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</si>
  <si>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</si>
  <si>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</si>
  <si>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</si>
  <si>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</si>
  <si>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</si>
  <si>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</si>
  <si>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</si>
  <si>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</si>
  <si>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</si>
  <si>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</si>
  <si>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</si>
  <si>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</si>
  <si>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</si>
  <si>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</si>
  <si>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</si>
  <si>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</si>
  <si>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</si>
  <si>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</si>
  <si>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</si>
  <si>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</si>
  <si>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</si>
  <si>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</si>
  <si>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</si>
  <si>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</si>
  <si>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</si>
  <si>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</si>
  <si>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</si>
  <si>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</si>
  <si>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</si>
  <si>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</si>
  <si>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</si>
  <si>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</si>
  <si>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</si>
  <si>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</si>
  <si>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</si>
  <si>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</si>
  <si>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</si>
  <si>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</si>
  <si>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</si>
  <si>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</si>
  <si>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</si>
  <si>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</si>
  <si>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</si>
  <si>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</si>
  <si>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</si>
  <si>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</si>
  <si>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</si>
  <si>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</si>
  <si>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</si>
  <si>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</si>
  <si>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</si>
  <si>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</si>
  <si>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</si>
  <si>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</si>
  <si>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</si>
  <si>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</si>
  <si>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</si>
  <si>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</si>
  <si>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</si>
  <si>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</si>
  <si>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</si>
  <si>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</si>
  <si>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</si>
  <si>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</si>
  <si>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</si>
  <si>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</si>
  <si>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</si>
  <si>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</si>
  <si>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</si>
  <si>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</si>
  <si>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</si>
  <si>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</si>
  <si>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</si>
  <si>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</si>
  <si>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</si>
  <si>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</si>
  <si>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</si>
  <si>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</si>
  <si>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</si>
  <si>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</si>
  <si>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</si>
  <si>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</si>
  <si>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</si>
  <si>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</si>
  <si>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</si>
  <si>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</si>
  <si>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</si>
  <si>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</si>
  <si>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</si>
  <si>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</si>
  <si>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</si>
  <si>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</si>
  <si>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</si>
  <si>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</si>
  <si>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</si>
  <si>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</si>
  <si>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</si>
  <si>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</si>
  <si>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</si>
  <si>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</si>
  <si>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</si>
  <si>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</si>
  <si>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</si>
  <si>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</si>
  <si>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</si>
  <si>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</si>
  <si>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</si>
  <si>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</si>
  <si>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</si>
  <si>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</si>
  <si>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</si>
  <si>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</si>
  <si>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</si>
  <si>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</si>
  <si>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</si>
  <si>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</si>
  <si>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</si>
  <si>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</si>
  <si>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</si>
  <si>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</si>
  <si>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</si>
  <si>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</si>
  <si>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</si>
  <si>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</si>
  <si>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</si>
  <si>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</si>
  <si>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</si>
  <si>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</si>
  <si>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</si>
  <si>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</si>
  <si>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</si>
  <si>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</si>
  <si>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</si>
  <si>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</si>
  <si>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</si>
  <si>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</si>
  <si>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</si>
  <si>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</si>
  <si>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</si>
  <si>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</si>
  <si>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</si>
  <si>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</si>
  <si>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</si>
  <si>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</si>
  <si>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</si>
  <si>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</si>
  <si>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</si>
  <si>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</si>
  <si>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</si>
  <si>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</si>
  <si>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</si>
  <si>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</si>
  <si>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</si>
  <si>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</si>
  <si>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</si>
  <si>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</si>
  <si>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</si>
  <si>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</si>
  <si>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</si>
  <si>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</si>
  <si>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</si>
  <si>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</si>
  <si>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</si>
  <si>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</si>
  <si>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</si>
  <si>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</si>
  <si>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</si>
  <si>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</si>
  <si>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</si>
  <si>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</si>
  <si>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</si>
  <si>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</si>
  <si>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</si>
  <si>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</si>
  <si>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</si>
  <si>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</si>
  <si>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</si>
  <si>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</si>
  <si>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</si>
  <si>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</si>
  <si>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</si>
  <si>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</si>
  <si>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</si>
  <si>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</si>
  <si>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</si>
  <si>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</si>
  <si>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</si>
  <si>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</si>
  <si>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</si>
  <si>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</si>
  <si>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</si>
  <si>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</si>
  <si>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</si>
  <si>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</si>
  <si>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</si>
  <si>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</si>
  <si>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</si>
  <si>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</si>
  <si>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</si>
  <si>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</si>
  <si>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</si>
  <si>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</si>
  <si>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</si>
  <si>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</si>
  <si>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</si>
  <si>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</si>
  <si>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</si>
  <si>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</si>
  <si>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</si>
  <si>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</si>
  <si>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</si>
  <si>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</si>
  <si>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</si>
  <si>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</si>
  <si>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</si>
  <si>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</si>
  <si>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</si>
  <si>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</si>
  <si>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</si>
  <si>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</si>
  <si>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</si>
  <si>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</si>
  <si>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</si>
  <si>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</si>
  <si>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</si>
  <si>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</si>
  <si>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</si>
  <si>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</si>
  <si>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</si>
  <si>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</si>
  <si>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</si>
  <si>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</si>
  <si>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</si>
  <si>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</si>
  <si>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</si>
  <si>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</si>
  <si>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</si>
  <si>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</si>
  <si>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</si>
  <si>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</si>
  <si>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</si>
  <si>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</si>
  <si>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</si>
  <si>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</si>
  <si>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</si>
  <si>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</si>
  <si>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</si>
  <si>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</si>
  <si>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</si>
  <si>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</si>
  <si>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</si>
  <si>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</si>
  <si>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</si>
  <si>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</si>
  <si>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</si>
  <si>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</si>
  <si>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</si>
  <si>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</si>
  <si>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</si>
  <si>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</si>
  <si>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</si>
  <si>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</si>
  <si>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</si>
  <si>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</si>
  <si>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</si>
  <si>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</si>
  <si>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</si>
  <si>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</si>
  <si>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</si>
  <si>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</si>
  <si>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</si>
  <si>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</si>
  <si>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</si>
  <si>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</si>
  <si>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</si>
  <si>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</si>
  <si>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</si>
  <si>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</si>
  <si>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</si>
  <si>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</si>
  <si>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</si>
  <si>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</si>
  <si>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</si>
  <si>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</si>
  <si>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</si>
  <si>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</si>
  <si>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</si>
  <si>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</si>
  <si>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</si>
  <si>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</si>
  <si>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</si>
  <si>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</si>
  <si>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</si>
  <si>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</si>
  <si>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</si>
  <si>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</si>
  <si>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</si>
  <si>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</si>
  <si>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</si>
  <si>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</si>
  <si>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</si>
  <si>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</si>
  <si>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</si>
  <si>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</si>
  <si>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</si>
  <si>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</si>
  <si>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</si>
  <si>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</si>
  <si>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</si>
  <si>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</si>
  <si>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</si>
  <si>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</si>
  <si>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</si>
  <si>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</si>
  <si>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</si>
  <si>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</si>
  <si>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</si>
  <si>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</si>
  <si>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</si>
  <si>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</si>
  <si>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</si>
  <si>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</si>
  <si>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</si>
  <si>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</si>
  <si>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</si>
  <si>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</si>
  <si>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</si>
  <si>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</si>
  <si>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</si>
  <si>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</si>
  <si>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</si>
  <si>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</si>
  <si>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</si>
  <si>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</si>
  <si>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</si>
  <si>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</si>
  <si>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</si>
  <si>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</si>
  <si>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</si>
  <si>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</si>
  <si>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</si>
  <si>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</si>
  <si>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</si>
  <si>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</si>
  <si>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</si>
  <si>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</si>
  <si>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</si>
  <si>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</si>
  <si>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</si>
  <si>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</si>
  <si>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</si>
  <si>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</si>
  <si>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</si>
  <si>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</si>
  <si>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</si>
  <si>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</si>
  <si>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</si>
  <si>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</si>
  <si>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</si>
  <si>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</si>
  <si>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</si>
  <si>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</si>
  <si>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</si>
  <si>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</si>
  <si>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</si>
  <si>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</si>
  <si>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</si>
  <si>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</si>
  <si>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</si>
  <si>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</si>
  <si>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</si>
  <si>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</si>
  <si>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</si>
  <si>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</si>
  <si>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</si>
  <si>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</si>
  <si>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</si>
  <si>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</si>
  <si>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</si>
  <si>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</si>
  <si>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</si>
  <si>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</si>
  <si>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</si>
  <si>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</si>
  <si>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</si>
  <si>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</si>
  <si>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</si>
  <si>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</si>
  <si>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</si>
  <si>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</si>
  <si>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</si>
  <si>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</si>
  <si>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</si>
  <si>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</si>
  <si>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</si>
  <si>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</si>
  <si>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</si>
  <si>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</si>
  <si>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</si>
  <si>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</si>
  <si>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</si>
  <si>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</si>
  <si>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</si>
  <si>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</si>
  <si>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</si>
  <si>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</si>
  <si>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</si>
  <si>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</si>
  <si>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</si>
  <si>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</si>
  <si>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</si>
  <si>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</si>
  <si>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</si>
  <si>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</si>
  <si>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</si>
  <si>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</si>
  <si>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</si>
  <si>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</si>
  <si>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</si>
  <si>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</si>
  <si>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</si>
  <si>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</si>
  <si>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</si>
  <si>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</si>
  <si>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</si>
  <si>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</si>
  <si>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</si>
  <si>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</si>
  <si>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</si>
  <si>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</si>
  <si>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</si>
  <si>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</si>
  <si>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</si>
  <si>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</si>
  <si>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</si>
  <si>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</si>
  <si>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</si>
  <si>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</si>
  <si>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</si>
  <si>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</si>
  <si>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</si>
  <si>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</si>
  <si>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</si>
  <si>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</si>
  <si>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</si>
  <si>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</si>
  <si>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</si>
  <si>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</si>
  <si>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</si>
  <si>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</si>
  <si>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</si>
  <si>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</si>
  <si>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</si>
  <si>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</si>
  <si>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</si>
  <si>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</si>
  <si>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</si>
  <si>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</si>
  <si>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</si>
  <si>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</si>
  <si>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</si>
  <si>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</si>
  <si>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</si>
  <si>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</si>
  <si>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</si>
  <si>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</si>
  <si>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</si>
  <si>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</si>
  <si>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</si>
  <si>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</si>
  <si>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</si>
  <si>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</si>
  <si>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</si>
  <si>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</si>
  <si>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</si>
  <si>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</si>
  <si>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</si>
  <si>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</si>
  <si>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</si>
  <si>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</si>
  <si>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</si>
  <si>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</si>
  <si>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</si>
  <si>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</si>
  <si>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</si>
  <si>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</si>
  <si>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</si>
  <si>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</si>
  <si>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</si>
  <si>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</si>
  <si>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</si>
  <si>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</si>
  <si>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</si>
  <si>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</si>
  <si>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</si>
  <si>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</si>
  <si>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</si>
  <si>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</si>
  <si>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</si>
  <si>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</si>
  <si>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</si>
  <si>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</si>
  <si>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</si>
  <si>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</si>
  <si>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</si>
  <si>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</si>
  <si>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</si>
  <si>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</si>
  <si>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</si>
  <si>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</si>
  <si>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</si>
  <si>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</si>
  <si>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</si>
  <si>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</si>
  <si>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</si>
  <si>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</si>
  <si>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</si>
  <si>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</si>
  <si>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</si>
  <si>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</si>
  <si>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</si>
  <si>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</si>
  <si>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</si>
  <si>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</si>
  <si>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</si>
  <si>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</si>
  <si>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</si>
  <si>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</si>
  <si>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</si>
  <si>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</si>
  <si>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</si>
  <si>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</si>
  <si>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</si>
  <si>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</si>
  <si>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</si>
  <si>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</si>
  <si>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</si>
  <si>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</si>
  <si>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</si>
  <si>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</si>
  <si>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</si>
  <si>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</si>
  <si>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</si>
  <si>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</si>
  <si>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</si>
  <si>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</si>
  <si>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</si>
  <si>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</si>
  <si>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</si>
  <si>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</si>
  <si>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</si>
  <si>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</si>
  <si>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</si>
  <si>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</si>
  <si>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</si>
  <si>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</si>
  <si>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</si>
  <si>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</si>
  <si>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</si>
  <si>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</si>
  <si>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</si>
  <si>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</si>
  <si>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</si>
  <si>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</si>
  <si>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</si>
  <si>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</si>
  <si>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</si>
  <si>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</si>
  <si>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</si>
  <si>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</si>
  <si>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</si>
  <si>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</si>
  <si>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</si>
  <si>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</si>
  <si>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</si>
  <si>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</si>
  <si>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</si>
  <si>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</si>
  <si>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</si>
  <si>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</si>
  <si>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</si>
  <si>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</si>
  <si>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</si>
  <si>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</si>
  <si>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</si>
  <si>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</si>
  <si>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</si>
  <si>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</si>
  <si>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</si>
  <si>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</si>
  <si>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</si>
  <si>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</si>
  <si>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</si>
  <si>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</si>
  <si>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</si>
  <si>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</si>
  <si>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</si>
  <si>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</si>
  <si>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</si>
  <si>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</si>
  <si>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</si>
  <si>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</si>
  <si>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</si>
  <si>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</si>
  <si>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</si>
  <si>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</si>
  <si>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</si>
  <si>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</si>
  <si>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</si>
  <si>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</si>
  <si>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</si>
  <si>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</si>
  <si>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</si>
  <si>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</si>
  <si>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</si>
  <si>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</si>
  <si>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</si>
  <si>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</si>
  <si>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</si>
  <si>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</si>
  <si>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</si>
  <si>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</si>
  <si>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</si>
  <si>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</si>
  <si>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</si>
  <si>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</si>
  <si>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</si>
  <si>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</si>
  <si>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</si>
  <si>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</si>
  <si>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</si>
  <si>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</si>
  <si>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</si>
  <si>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</si>
  <si>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</si>
  <si>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</si>
  <si>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</si>
  <si>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</si>
  <si>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</si>
  <si>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</si>
  <si>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</si>
  <si>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</si>
  <si>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</si>
  <si>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</si>
  <si>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</si>
  <si>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</si>
  <si>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</si>
  <si>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</si>
  <si>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</si>
  <si>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</si>
  <si>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</si>
  <si>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</si>
  <si>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</si>
  <si>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</si>
  <si>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</si>
  <si>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</si>
  <si>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</si>
  <si>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</si>
  <si>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</si>
  <si>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</si>
  <si>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</si>
  <si>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</si>
  <si>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</si>
  <si>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</si>
  <si>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</si>
  <si>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</si>
  <si>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</si>
  <si>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</si>
  <si>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</si>
  <si>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</si>
  <si>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</si>
  <si>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</si>
  <si>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</si>
  <si>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</si>
  <si>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</si>
  <si>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</si>
  <si>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</si>
  <si>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</si>
  <si>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</si>
  <si>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</si>
  <si>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</si>
  <si>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</si>
  <si>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</si>
  <si>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</si>
  <si>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</si>
  <si>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</si>
  <si>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</si>
  <si>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</si>
  <si>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</si>
  <si>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</si>
  <si>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</si>
  <si>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</si>
  <si>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</si>
  <si>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</si>
  <si>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</si>
  <si>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</si>
  <si>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</si>
  <si>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</si>
  <si>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</si>
  <si>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</si>
  <si>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</si>
  <si>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</si>
  <si>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</si>
  <si>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</si>
  <si>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</si>
  <si>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</si>
  <si>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</si>
  <si>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</si>
  <si>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</si>
  <si>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</si>
  <si>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</si>
  <si>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</si>
  <si>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</si>
  <si>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</si>
  <si>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</si>
  <si>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</si>
  <si>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</si>
  <si>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</si>
  <si>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</si>
  <si>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</si>
  <si>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</si>
  <si>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</si>
  <si>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</si>
  <si>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</si>
  <si>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</si>
  <si>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</si>
  <si>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</si>
  <si>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</si>
  <si>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</si>
  <si>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</si>
  <si>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</si>
  <si>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</si>
  <si>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</si>
  <si>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</si>
  <si>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</si>
  <si>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</si>
  <si>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</si>
  <si>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</si>
  <si>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</si>
  <si>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</si>
  <si>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</si>
  <si>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</si>
  <si>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</si>
  <si>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</si>
  <si>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</si>
  <si>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</si>
  <si>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</si>
  <si>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</si>
  <si>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</si>
  <si>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</si>
  <si>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</si>
  <si>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</si>
  <si>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</si>
  <si>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</si>
  <si>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</si>
  <si>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</si>
  <si>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</si>
  <si>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</si>
  <si>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</si>
  <si>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</si>
  <si>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</si>
  <si>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</si>
  <si>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</si>
  <si>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</si>
  <si>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</si>
  <si>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</si>
  <si>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</si>
  <si>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</si>
  <si>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</si>
  <si>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</si>
  <si>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</si>
  <si>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</si>
  <si>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</si>
  <si>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</si>
  <si>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</si>
  <si>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</si>
  <si>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</si>
  <si>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</si>
  <si>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</si>
  <si>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</si>
  <si>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</si>
  <si>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</si>
  <si>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</si>
  <si>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</si>
  <si>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</si>
  <si>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</si>
  <si>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</si>
  <si>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</si>
  <si>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</si>
  <si>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</si>
  <si>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</si>
  <si>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</si>
  <si>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</si>
  <si>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</si>
  <si>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</si>
  <si>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</si>
  <si>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</si>
  <si>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</si>
  <si>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</si>
  <si>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</si>
  <si>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</si>
  <si>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</si>
  <si>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</si>
  <si>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</si>
  <si>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</si>
  <si>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</si>
  <si>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</si>
  <si>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</si>
  <si>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</si>
  <si>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</si>
  <si>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</si>
  <si>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</si>
  <si>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</si>
  <si>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</si>
  <si>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</si>
  <si>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</si>
  <si>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</si>
  <si>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</si>
  <si>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</si>
  <si>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</si>
  <si>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</si>
  <si>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</si>
  <si>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</si>
  <si>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</si>
  <si>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</si>
  <si>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</si>
  <si>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</si>
  <si>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</si>
  <si>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</si>
  <si>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</si>
  <si>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</si>
  <si>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</si>
  <si>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</si>
  <si>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</si>
  <si>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</si>
  <si>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</si>
  <si>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</si>
  <si>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</si>
  <si>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</si>
  <si>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</si>
  <si>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</si>
  <si>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</si>
  <si>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</si>
  <si>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</si>
  <si>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</si>
  <si>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</si>
  <si>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</si>
  <si>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</si>
  <si>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</si>
  <si>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</si>
  <si>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</si>
  <si>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</si>
  <si>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</si>
  <si>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</si>
  <si>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</si>
  <si>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</si>
  <si>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</si>
  <si>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</si>
  <si>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</si>
  <si>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</si>
  <si>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</si>
  <si>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</si>
  <si>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</si>
  <si>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</si>
  <si>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</si>
  <si>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</si>
  <si>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</si>
  <si>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</si>
  <si>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</si>
  <si>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</si>
  <si>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</si>
  <si>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</si>
  <si>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</si>
  <si>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</si>
  <si>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</si>
  <si>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</si>
  <si>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</si>
  <si>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</si>
  <si>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</si>
  <si>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</si>
  <si>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</si>
  <si>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</si>
  <si>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</si>
  <si>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</si>
  <si>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</si>
  <si>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</si>
  <si>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</si>
  <si>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</si>
  <si>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</si>
  <si>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</si>
  <si>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</si>
  <si>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</si>
  <si>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</si>
  <si>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</si>
  <si>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</si>
  <si>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</si>
  <si>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</si>
  <si>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</si>
  <si>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</si>
  <si>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</si>
  <si>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</si>
  <si>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</si>
  <si>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</si>
  <si>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</si>
  <si>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</si>
  <si>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</si>
  <si>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</si>
  <si>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</si>
  <si>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</si>
  <si>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</si>
  <si>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</si>
  <si>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</si>
  <si>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</si>
  <si>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</si>
  <si>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</si>
  <si>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</si>
  <si>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</si>
  <si>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</si>
  <si>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</si>
  <si>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</si>
  <si>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</si>
  <si>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</si>
  <si>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</si>
  <si>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</si>
  <si>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</si>
  <si>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</si>
  <si>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</si>
  <si>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</si>
  <si>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</si>
  <si>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</si>
  <si>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</si>
  <si>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</si>
  <si>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</si>
  <si>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</si>
  <si>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</si>
  <si>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</si>
  <si>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</si>
  <si>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</si>
  <si>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</si>
  <si>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</si>
  <si>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</si>
  <si>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</si>
  <si>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</si>
  <si>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</si>
  <si>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</si>
  <si>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</si>
  <si>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</si>
  <si>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</si>
  <si>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</si>
  <si>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</si>
  <si>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</si>
  <si>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</si>
  <si>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</si>
  <si>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</si>
  <si>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</si>
  <si>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</si>
  <si>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</si>
  <si>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</si>
  <si>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</si>
  <si>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</si>
  <si>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</si>
  <si>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</si>
  <si>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</si>
  <si>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</si>
  <si>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</si>
  <si>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</si>
  <si>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</si>
  <si>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</si>
  <si>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</si>
  <si>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</si>
  <si>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</si>
  <si>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</si>
  <si>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</si>
  <si>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</si>
  <si>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</si>
  <si>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</si>
  <si>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</si>
  <si>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</si>
  <si>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</si>
  <si>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</si>
  <si>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</si>
  <si>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</si>
  <si>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</si>
  <si>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</si>
  <si>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</si>
  <si>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</si>
  <si>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</si>
  <si>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</si>
  <si>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</si>
  <si>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</si>
  <si>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</si>
  <si>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</si>
  <si>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</si>
  <si>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</si>
  <si>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</si>
  <si>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</si>
  <si>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</si>
  <si>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</si>
  <si>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</si>
  <si>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</si>
  <si>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</si>
  <si>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</si>
  <si>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</si>
  <si>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</si>
  <si>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</si>
  <si>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</si>
  <si>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</si>
  <si>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</si>
  <si>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</si>
  <si>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</si>
  <si>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</si>
  <si>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</si>
  <si>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</si>
  <si>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</si>
  <si>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</si>
  <si>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</si>
  <si>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</si>
  <si>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</si>
  <si>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</si>
  <si>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</si>
  <si>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</si>
  <si>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</si>
  <si>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</si>
  <si>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</si>
  <si>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</si>
  <si>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</si>
  <si>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</si>
  <si>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</si>
  <si>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</si>
  <si>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</si>
  <si>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</si>
  <si>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</si>
  <si>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</si>
  <si>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</si>
  <si>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</si>
  <si>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</si>
  <si>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</si>
  <si>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</si>
  <si>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</si>
  <si>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</si>
  <si>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</si>
  <si>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</si>
  <si>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</si>
  <si>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</si>
  <si>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</si>
  <si>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</si>
  <si>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</si>
  <si>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</si>
  <si>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</si>
  <si>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</si>
  <si>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</si>
  <si>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</si>
  <si>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</si>
  <si>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</si>
  <si>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</si>
  <si>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</si>
  <si>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</si>
  <si>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</si>
  <si>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</si>
  <si>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</si>
  <si>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</si>
  <si>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</si>
  <si>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</si>
  <si>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</si>
  <si>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</si>
  <si>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</si>
  <si>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</si>
  <si>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</si>
  <si>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</si>
  <si>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</si>
  <si>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</si>
  <si>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</si>
  <si>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</si>
  <si>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</si>
  <si>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</si>
  <si>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</si>
  <si>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</si>
  <si>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</si>
  <si>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</si>
  <si>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</si>
  <si>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</si>
  <si>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</si>
  <si>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</si>
  <si>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</si>
  <si>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</si>
  <si>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</si>
  <si>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</si>
  <si>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</si>
  <si>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</si>
  <si>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</si>
  <si>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</si>
  <si>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</si>
  <si>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</si>
  <si>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</si>
  <si>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</si>
  <si>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</si>
  <si>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</si>
  <si>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</si>
  <si>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</si>
  <si>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</si>
  <si>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</si>
  <si>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</si>
  <si>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</si>
  <si>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</si>
  <si>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</si>
  <si>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</si>
  <si>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</si>
  <si>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</si>
  <si>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</si>
  <si>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</si>
  <si>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</si>
  <si>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</si>
  <si>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</si>
  <si>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</si>
  <si>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</si>
  <si>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</si>
  <si>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</si>
  <si>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</si>
  <si>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</si>
  <si>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</si>
  <si>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</si>
  <si>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</si>
  <si>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</si>
  <si>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</si>
  <si>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</si>
  <si>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</si>
  <si>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</si>
  <si>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</si>
  <si>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</si>
  <si>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</si>
  <si>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</si>
  <si>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</si>
  <si>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</si>
  <si>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</si>
  <si>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</si>
  <si>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</si>
  <si>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</si>
  <si>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</si>
  <si>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</si>
  <si>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</si>
  <si>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</si>
  <si>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</si>
  <si>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</si>
  <si>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</si>
  <si>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</si>
  <si>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</si>
  <si>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</si>
  <si>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</si>
  <si>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</si>
  <si>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</si>
  <si>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</si>
  <si>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</si>
  <si>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</si>
  <si>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</si>
  <si>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</si>
  <si>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</si>
  <si>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</si>
  <si>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</si>
  <si>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</si>
  <si>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</si>
  <si>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</si>
  <si>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</si>
  <si>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</si>
  <si>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</si>
  <si>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</si>
  <si>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</si>
  <si>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</si>
  <si>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</si>
  <si>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 xml:space="preserve">EM team on the way ETA 60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</si>
  <si>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</si>
  <si>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</si>
  <si>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</si>
  <si>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</si>
  <si>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</si>
  <si>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</si>
  <si>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</si>
  <si>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</si>
  <si>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</si>
  <si>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</si>
  <si>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</si>
  <si>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PCM-20251103-00001043</t>
  </si>
  <si>
    <t>ETA 70 mins</t>
  </si>
  <si>
    <t>PCM-20251103-00001105</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</si>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</sst>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tabSelected="1" workbookViewId="0">
      <selection activeCell="C4" sqref="C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301.64444479166559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2.5582175949239172E-3</v>
      </c>
      <c r="H3" s="135">
        <v>45964.577118055553</v>
      </c>
      <c r="I3" s="133" t="str">
        <f>IFERROR(VLOOKUP(D3,DB!A:F,6,0),"")</f>
        <v>SCECO</v>
      </c>
      <c r="J3" s="133" t="str">
        <f>IFERROR(VLOOKUP(D3,DB!A:G,7,0),"")</f>
        <v>Vandalized+Vandalized</v>
      </c>
      <c r="K3" s="137" t="s">
        <v>39025</v>
      </c>
      <c r="L3" s="138" t="str">
        <f>IFERROR(VLOOKUP(D3,DB!A:I,9,0),"")</f>
        <v>Latis</v>
      </c>
    </row>
    <row r="4" spans="1:15" ht="15" customHeight="1">
      <c r="A4" s="132"/>
      <c r="B4" s="133" t="str">
        <f>IFERROR(VLOOKUP(D4,DB!A:K,11,0),"")</f>
        <v>R1</v>
      </c>
      <c r="C4" s="133">
        <v>1</v>
      </c>
      <c r="D4" s="133" t="s">
        <v>13274</v>
      </c>
      <c r="E4" s="134"/>
      <c r="F4" s="135"/>
      <c r="G4" s="136">
        <f ca="1">IFERROR(NOW()-F4,"")</f>
        <v>45964.592870717592</v>
      </c>
      <c r="H4" s="135"/>
      <c r="I4" s="133" t="str">
        <f>IFERROR(VLOOKUP(D4,DB!A:F,6,0),"")</f>
        <v>SCECO</v>
      </c>
      <c r="J4" s="133" t="str">
        <f>IFERROR(VLOOKUP(D4,DB!A:G,7,0),"")</f>
        <v>Dead</v>
      </c>
      <c r="K4" s="137"/>
      <c r="L4" s="138" t="str">
        <f>IFERROR(VLOOKUP(D4,DB!A:I,9,0),"")</f>
        <v>Latis</v>
      </c>
    </row>
    <row r="5" spans="1:15" ht="15" customHeight="1">
      <c r="A5" s="132"/>
      <c r="B5" s="133" t="str">
        <f>IFERROR(VLOOKUP(D5,DB!A:K,11,0),"")</f>
        <v/>
      </c>
      <c r="C5" s="133"/>
      <c r="D5" s="133"/>
      <c r="E5" s="134"/>
      <c r="F5" s="135"/>
      <c r="G5" s="136">
        <f ca="1">IFERROR(NOW()-F5,"")</f>
        <v>45964.592870717592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45964.592870717592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45964.592870717592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45964.592870717592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45964.592870717592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45964.592870717592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45964.592870717592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45964.592870717592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45964.592870717592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45964.592870717592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45964.592870717592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45964.592870717592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45964.592870717592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45964.592870717592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45964.592870717592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45964.592870717592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45964.592870717592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45964.592870717592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45964.592870717592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45964.592870717592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45964.592870717592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45964.592870717592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45964.592870717592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45964.592870717592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45964.592870717592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45964.592870717592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45964.592870717592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45964.592870717592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45964.592870717592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45964.592870717592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45964.592870717592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45964.592870717592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45964.592870717592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45964.592870717592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45964.592870717592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45964.592870717592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45964.592870717592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45964.592870717592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45964.592870717592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45964.592870717592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45964.592870717592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45964.592870717592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45964.592870717592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45964.592870717592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45964.592870717592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45964.592870717592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45964.592870717592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45964.592870717592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45964.592870717592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45964.592870717592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45964.592870717592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45964.592870717592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45964.592870717592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45964.592870717592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45964.592870717592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45964.592870717592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45964.592870717592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45964.592870717592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45964.592870717592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45964.592870717592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45964.592870717592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45964.592870717592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45964.592870717592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45964.592870717592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45964.592870717592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45964.592870717592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45964.592870717592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45964.592870717592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45964.592870717592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45964.592870717592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45964.592870717592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45964.592870717592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45964.592870717592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45964.592870717592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45964.592870717592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45964.592870717592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45964.592870717592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45964.592870717592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45964.592870717592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45964.592870717592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45964.592870717592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45964.592870717592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45964.592870717592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45964.592870717592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45964.592870717592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45964.592870717592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45964.592870717592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45964.592870717592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45964.592870717592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45964.592870717592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45964.592870717592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45964.592870717592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45964.592870717592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45964.592870717592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45964.592870717592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45964.592870717592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45964.592870717592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45964.592870717592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45964.592870717592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45964.592870717592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45964.592870717592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45964.592870717592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45964.592870717592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45964.592870717592</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45964.592870717592</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0F8F606E-3B66-4356-87E8-AB4AF78D030A}"/>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139.59303275463026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5.8507873842609115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0.22185219907260034</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0.11733831018500496</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45964.592870717592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45964.592870717592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45964.592870717592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45964.592870717592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45964.592870717592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45964.592870717592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45964.592870717592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45964.592870717592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45964.592870717592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45964.592870717592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45964.592870717592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45964.592870717592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45964.592870717592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45964.592870717592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45964.592870717592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45964.592870717592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45964.592870717592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45964.592870717592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45964.592870717592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45964.592870717592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45964.592870717592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45964.592870717592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45964.592870717592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45964.592870717592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45964.592870717592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45964.592870717592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45964.592870717592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45964.592870717592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45964.592870717592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45964.592870717592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45964.592870717592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45964.592870717592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45964.592870717592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45964.592870717592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45964.592870717592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45964.592870717592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45964.592870717592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45964.592870717592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45964.592870717592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45964.592870717592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45964.592870717592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45964.592870717592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45964.592870717592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45964.592870717592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45964.592870717592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45964.592870717592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45964.592870717592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45964.592870717592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45964.592870717592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45964.592870717592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45964.592870717592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45964.592870717592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45964.592870717592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45964.592870717592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45964.592870717592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45964.592870717592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45964.592870717592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45964.592870717592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45964.592870717592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45964.592870717592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45964.592870717592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45964.592870717592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45964.592870717592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45964.592870717592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45964.592870717592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45964.592870717592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45964.592870717592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45964.592870717592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45964.592870717592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45964.592870717592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45964.592870717592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45964.592870717592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45964.592870717592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45964.592870717592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45964.592870717592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45964.592870717592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45964.592870717592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45964.592870717592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45964.592870717592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45964.592870717592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45964.592870717592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45964.592870717592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45964.592870717592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45964.592870717592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45964.592870717592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45964.592870717592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45964.592870717592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45964.592870717592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45964.592870717592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45964.592870717592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45964.592870717592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45964.592870717592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45964.592870717592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45964.592870717592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45964.592870717592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45964.592870717592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45964.592870717592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45964.592870717592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45964.592870717592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45964.592870717592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45964.592870717592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45964.592870717592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45964.592870717592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45964.592870717592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45964.592870717592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45964.592870717592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45964.592870717592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45964.592870717592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45964.592870717592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45964.592870717592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45964.592870717592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45964.592870717592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45964.592870717592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45964.592870717592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45964.592870717592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45964.592870717592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45964.592870717592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45964.592870717592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45964.592870717592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45964.592870717592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45964.592870717592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45964.592870717592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45964.592870717592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45964.592870717592</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2.5625347218010575E-2</v>
      </c>
      <c r="H2" s="22">
        <v>45964.562164351853</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45964.592870717592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45964.592870717592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45964.592870717592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45964.592870717592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45964.592870717592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45964.592870717592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45964.592870717592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45964.592870717592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45964.592870717592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45964.592870717592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45964.592870717592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45964.592870717592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45964.592870717592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45964.592870717592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45964.592870717592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45964.592870717592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45964.592870717592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45964.592870717592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45964.592870717592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45964.592870717592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45964.592870717592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45964.592870717592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45964.592870717592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45964.592870717592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45964.592870717592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45964.592870717592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45964.592870717592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45964.592870717592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45964.592870717592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45964.592870717592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45964.592870717592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45964.592870717592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45964.592870717592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45964.592870717592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45964.592870717592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45964.592870717592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45964.592870717592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45964.592870717592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45964.592870717592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45964.592870717592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45964.592870717592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45964.592870717592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45964.592870717592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45964.592870717592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45964.592870717592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45964.592870717592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45964.592870717592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45964.592870717592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45964.592870717592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45964.592870717592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45964.592870717592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45964.592870717592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45964.592870717592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45964.592870717592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45964.592870717592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45964.592870717592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45964.592870717592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45964.592870717592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45964.592870717592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45964.592870717592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45964.592870717592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45964.592870717592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45964.592870717592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45964.592870717592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45964.592870717592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45964.592870717592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45964.592870717592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45964.592870717592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45964.592870717592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45964.592870717592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45964.592870717592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45964.592870717592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45964.592870717592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45964.592870717592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45964.592870717592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45964.592870717592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45964.592870717592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45964.592870717592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45964.592870717592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45964.592870717592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45964.592870717592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45964.592870717592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45964.592870717592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45964.592870717592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45964.592870717592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45964.592870717592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45964.592870717592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45964.592870717592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45964.592870717592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45964.592870717592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45964.592870717592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45964.592870717592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45964.592870717592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45964.592870717592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45964.592870717592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45964.592870717592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45964.592870717592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45964.592870717592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45964.592870717592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45964.592870717592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45964.592870717592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45964.592870717592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45964.592870717592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45964.592870717592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45964.592870717592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45964.592870717592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45964.592870717592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45964.592870717592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45964.592870717592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45964.592870717592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45964.592870717592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45964.592870717592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45964.592870717592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45964.592870717592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45964.592870717592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45964.592870717592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45964.592870717592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45964.592870717592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45964.592870717592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45964.592870717592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45964.592870717592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45964.592870717592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45964.592870717592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45964.592870717592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45964.592870717592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45964.592870717592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45964.592870717592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45964.592870717592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45964.592870717592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45964.592870717592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45964.592870717592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45964.592870717592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45964.592870717592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45964.592870717592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45964.592870717592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45964.592870717592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45964.592870717592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45964.592870717592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45964.592870717592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45964.592870717592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45964.592870717592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45964.592870717592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45964.592870717592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45964.592870717592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45964.592870717592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45964.592870717592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45964.592870717592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45964.592870717592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45964.592870717592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45964.592870717592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45964.592870717592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45964.592870717592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45964.592870717592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45964.592870717592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45964.592870717592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45964.592870717592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45964.592870717592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45964.592870717592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45964.592870717592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45964.592870717592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45964.592870717592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45964.592870717592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45964.592870717592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45964.592870717592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45964.592870717592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45964.592870717592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45964.592870717592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45964.592870717592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45964.592870717592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45964.592870717592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45964.592870717592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45964.592870717592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45964.592870717592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45964.592870717592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45964.592870717592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45964.592870717592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45964.592870717592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45964.592870717592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45964.592870717592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45964.592870717592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45964.592870717592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45964.592870717592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45964.592870717592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45964.592870717592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45964.592870717592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45964.592870717592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45964.592870717592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45964.592870717592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45964.592870717592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45964.592870717592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45964.592870717592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45964.592870717592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45964.592870717592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45964.592870717592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45964.592870717592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45964.592870717592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45964.592870717592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45964.592870717592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45964.592870717592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45964.592870717592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45964.592870717592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45964.592870717592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45964.592870717592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45964.592870717592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45964.592870717592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45964.592870717592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45964.592870717592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45964.592870717592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45964.592870717592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45964.592870717592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45964.592870717592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45964.592870717592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45964.592870717592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45964.592870717592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45964.592870717592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45964.592870717592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45964.592870717592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45964.592870717592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45964.592870717592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45964.592870717592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45964.592870717592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45964.592870717592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45964.592870717592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45964.592870717592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45964.592870717592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45964.592870717592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45964.592870717592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45964.592870717592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45964.592870717592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45964.592870717592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45964.592870717592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45964.592870717592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45964.592870717592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45964.592870717592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45964.592870717592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45964.592870717592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45964.592870717592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45964.592870717592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45964.592870717592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45964.592870717592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45964.592870717592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45964.592870717592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45964.592870717592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45964.592870717592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45964.592870717592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45964.592870717592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45964.592870717592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45964.592870717592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45964.592870717592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45964.592870717592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45964.592870717592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45964.592870717592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45964.592870717592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45964.592870717592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45964.592870717592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45964.592870717592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45964.592870717592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45964.592870717592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45964.592870717592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45964.592870717592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45964.592870717592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45964.592870717592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45964.592870717592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45964.592870717592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45964.592870717592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45964.592870717592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45964.592870717592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45964.592870717592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45964.592870717592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45964.592870717592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45964.592870717592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45964.592870717592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45964.592870717592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45964.592870717592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45964.592870717592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45964.592870717592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45964.592870717592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45964.592870717592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45964.592870717592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45964.592870717592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45964.592870717592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45964.592870717592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45964.592870717592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45964.592870717592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45964.592870717592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45964.592870717592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45964.592870717592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45964.592870717592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45964.592870717592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45964.592870717592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45964.592870717592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45964.592870717592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45964.592870717592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45964.592870717592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45964.592870717592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45964.592870717592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45964.592870717592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45964.592870717592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45964.592870717592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45964.592870717592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45964.592870717592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45964.592870717592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45964.592870717592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45964.592870717592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45964.592870717592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45964.592870717592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45964.592870717592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45964.592870717592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45964.592870717592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45964.592870717592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45964.592870717592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45964.592870717592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45964.592870717592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45964.592870717592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45964.592870717592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45964.592870717592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45964.592870717592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45964.592870717592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45964.592870717592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45964.592870717592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45964.592870717592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45964.592870717592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45964.592870717592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45964.592870717592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45964.592870717592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45964.592870717592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45964.592870717592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45964.592870717592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45964.592870717592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45964.592870717592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45964.592870717592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45964.592870717592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45964.592870717592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45964.592870717592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45964.592870717592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45964.592870717592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45964.592870717592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45964.592870717592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45964.592870717592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45964.592870717592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45964.592870717592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45964.592870717592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45964.592870717592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45964.592870717592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45964.592870717592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45964.592870717592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45964.592870717592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45964.592870717592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45964.592870717592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45964.592870717592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45964.592870717592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45964.592870717592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45964.592870717592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45964.592870717592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45964.592870717592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45964.592870717592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45964.592870717592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45964.592870717592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45964.592870717592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45964.592870717592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45964.592870717592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45964.592870717592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45964.592870717592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45964.592870717592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45964.592870717592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45964.592870717592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45964.592870717592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45964.592870717592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45964.592870717592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45964.592870717592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45964.592870717592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45964.592870717592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45964.592870717592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45964.592870717592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45964.592870717592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45964.592870717592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45964.592870717592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45964.592870717592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45964.592870717592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45964.592870717592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45964.592870717592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45964.592870717592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45964.592870717592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45964.592870717592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45964.592870717592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45964.592870717592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45964.592870717592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45964.592870717592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45964.592870717592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45964.592870717592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45964.592870717592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45964.592870717592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45964.592870717592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45964.592870717592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45964.592870717592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45964.592870717592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45964.592870717592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45964.592870717592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45964.592870717592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45964.592870717592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45964.592870717592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45964.592870717592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45964.592870717592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45964.592870717592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45964.592870717592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45964.592870717592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45964.592870717592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45964.592870717592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45964.592870717592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45964.592870717592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45964.592870717592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45964.592870717592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45964.592870717592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45964.592870717592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45964.592870717592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45964.592870717592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45964.592870717592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45964.592870717592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45964.592870717592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45964.592870717592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45964.592870717592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45964.592870717592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45964.592870717592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45964.592870717592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45964.592870717592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45964.592870717592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45964.592870717592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45964.592870717592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45964.592870717592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45964.592870717592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45964.592870717592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45964.592870717592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45964.592870717592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45964.592870717592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45964.592870717592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45964.592870717592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45964.592870717592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45964.592870717592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45964.592870717592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45964.592870717592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45964.592870717592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45964.592870717592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45964.592870717592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45964.592870717592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45964.592870717592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45964.592870717592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45964.592870717592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45964.592870717592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45964.592870717592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45964.592870717592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45964.592870717592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45964.592870717592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45964.592870717592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45964.592870717592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45964.592870717592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45964.592870717592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45964.592870717592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45964.592870717592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45964.592870717592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45964.592870717592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45964.592870717592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45964.592870717592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45964.592870717592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45964.592870717592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45964.592870717592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45964.592870717592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45964.592870717592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45964.592870717592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45964.592870717592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45964.592870717592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45964.592870717592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45964.592870717592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45964.592870717592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45964.592870717592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45964.592870717592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45964.592870717592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45964.592870717592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45964.592870717592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45964.592870717592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45964.592870717592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45964.592870717592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45964.592870717592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45964.592870717592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45964.592870717592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45964.592870717592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45964.592870717592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45964.592870717592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45964.592870717592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45964.592870717592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45964.592870717592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45964.592870717592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45964.592870717592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45964.592870717592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45964.592870717592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45964.592870717592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45964.592870717592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45964.592870717592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45964.592870717592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45964.592870717592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45964.592870717592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45964.592870717592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45964.592870717592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45964.592870717592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45964.592870717592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45964.592870717592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45964.592870717592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45964.592870717592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45964.592870717592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45964.592870717592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45964.592870717592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45964.592870717592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45964.592870717592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45964.592870717592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45964.592870717592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45964.592870717592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45964.592870717592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45964.592870717592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45964.592870717592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45964.592870717592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45964.592870717592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45964.592870717592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45964.592870717592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45964.592870717592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45964.592870717592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45964.592870717592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45964.592870717592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45964.592870717592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45964.592870717592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45964.592870717592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45964.592870717592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45964.592870717592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45964.592870717592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45964.592870717592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45964.592870717592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45964.592870717592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45964.592870717592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45964.592870717592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45964.592870717592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45964.592870717592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45964.592870717592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45964.592870717592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45964.592870717592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45964.592870717592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45964.592870717592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45964.592870717592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45964.592870717592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45964.592870717592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45964.592870717592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45964.592870717592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45964.592870717592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45964.592870717592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45964.592870717592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45964.592870717592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45964.592870717592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45964.592870717592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45964.592870717592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45964.592870717592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45964.592870717592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45964.592870717592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45964.592870717592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45964.592870717592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45964.592870717592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45964.592870717592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45964.592870717592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45964.592870717592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45964.592870717592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45964.592870717592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45964.592870717592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45964.592870717592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45964.592870717592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45964.592870717592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45964.592870717592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45964.592870717592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45964.592870717592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45964.592870717592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45964.592870717592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45964.592870717592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45964.592870717592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45964.592870717592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45964.592870717592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45964.592870717592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45964.592870717592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45964.592870717592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45964.592870717592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45964.592870717592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45964.592870717592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45964.592870717592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45964.592870717592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45964.592870717592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45964.592870717592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45964.592870717592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45964.592870717592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45964.592870717592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45964.592870717592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45964.592870717592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45964.592870717592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45964.592870717592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45964.592870717592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45964.592870717592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45964.592870717592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45964.592870717592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45964.592870717592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45964.592870717592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45964.592870717592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45964.592870717592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45964.592870717592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45964.592870717592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45964.592870717592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45964.592870717592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45964.592870717592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45964.592870717592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45964.592870717592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45964.592870717592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45964.592870717592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45964.592870717592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45964.592870717592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45964.592870717592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45964.592870717592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45964.592870717592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45964.592870717592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45964.592870717592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45964.592870717592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45964.592870717592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45964.592870717592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45964.592870717592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45964.592870717592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45964.592870717592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45964.592870717592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45964.592870717592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45964.592870717592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45964.592870717592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45964.592870717592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45964.592870717592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45964.592870717592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45964.592870717592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45964.592870717592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45964.592870717592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45964.592870717592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45964.592870717592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45964.592870717592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45964.592870717592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45964.592870717592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45964.592870717592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45964.592870717592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45964.592870717592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45964.592870717592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45964.592870717592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45964.592870717592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45964.592870717592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45964.592870717592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45964.592870717592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45964.592870717592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45964.592870717592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45964.592870717592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45964.592870717592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45964.592870717592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45964.592870717592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45964.592870717592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45964.592870717592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45964.592870717592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45964.592870717592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45964.592870717592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45964.592870717592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45964.592870717592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45964.592870717592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45964.592870717592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45964.592870717592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45964.592870717592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45964.592870717592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45964.592870717592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45964.592870717592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45964.592870717592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45964.592870717592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45964.592870717592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45964.592870717592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45964.592870717592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45964.592870717592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45964.592870717592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45964.592870717592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45964.592870717592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45964.592870717592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45964.592870717592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45964.592870717592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45964.592870717592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45964.592870717592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45964.592870717592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45964.592870717592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45964.592870717592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45964.592870717592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45964.592870717592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45964.592870717592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45964.592870717592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45964.592870717592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45964.592870717592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45964.592870717592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45964.592870717592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45964.592870717592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45964.592870717592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45964.592870717592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45964.592870717592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45964.592870717592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45964.592870717592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45964.592870717592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45964.592870717592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45964.592870717592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45964.592870717592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45964.592870717592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45964.592870717592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45964.592870717592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45964.592870717592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45964.592870717592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45964.592870717592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45964.592870717592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45964.592870717592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45964.592870717592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45964.592870717592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45964.592870717592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45964.592870717592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45964.592870717592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45964.592870717592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45964.592870717592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45964.592870717592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45964.592870717592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45964.592870717592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45964.592870717592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45964.592870717592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45964.592870717592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45964.592870717592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45964.592870717592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45964.592870717592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45964.592870717592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45964.592870717592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45964.592870717592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45964.592870717592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45964.592870717592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45964.592870717592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45964.592870717592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45964.592870717592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45964.592870717592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45964.592870717592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45964.592870717592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45964.592870717592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45964.592870717592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45964.592870717592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45964.592870717592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45964.592870717592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45964.592870717592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45964.592870717592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45964.592870717592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45964.592870717592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45964.592870717592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45964.592870717592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45964.592870717592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45964.592870717592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45964.592870717592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45964.592870717592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45964.592870717592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45964.592870717592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45964.592870717592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45964.592870717592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45964.592870717592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45964.592870717592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45964.592870717592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45964.592870717592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45964.592870717592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45964.592870717592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45964.592870717592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45964.592870717592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45964.592870717592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45964.592870717592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45964.592870717592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45964.592870717592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45964.592870717592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45964.592870717592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45964.592870717592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45964.592870717592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45964.592870717592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45964.592870717592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45964.592870717592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45964.592870717592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45964.592870717592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45964.592870717592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45964.592870717592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45964.592870717592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45964.592870717592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45964.592870717592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45964.592870717592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45964.592870717592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45964.592870717592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45964.592870717592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45964.592870717592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45964.592870717592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45964.592870717592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45964.592870717592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45964.592870717592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45964.592870717592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45964.592870717592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45964.592870717592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45964.592870717592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45964.592870717592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45964.592870717592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45964.592870717592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45964.592870717592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45964.592870717592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45964.592870717592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45964.592870717592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45964.592870717592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45964.592870717592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45964.592870717592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45964.592870717592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45964.592870717592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45964.592870717592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45964.592870717592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45964.592870717592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45964.592870717592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45964.592870717592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45964.592870717592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45964.592870717592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45964.592870717592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45964.592870717592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45964.592870717592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45964.592870717592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45964.592870717592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45964.592870717592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45964.592870717592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45964.592870717592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45964.592870717592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45964.592870717592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45964.592870717592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45964.592870717592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45964.592870717592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45964.592870717592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45964.592870717592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45964.592870717592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45964.592870717592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45964.592870717592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45964.592870717592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45964.592870717592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45964.592870717592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45964.592870717592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45964.592870717592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45964.592870717592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45964.592870717592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45964.592870717592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45964.592870717592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45964.592870717592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45964.592870717592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45964.592870717592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45964.592870717592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45964.592870717592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45964.592870717592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45964.592870717592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45964.592870717592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45964.592870717592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45964.592870717592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45964.592870717592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45964.592870717592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45964.592870717592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45964.592870717592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45964.592870717592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45964.592870717592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45964.592870717592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45964.592870717592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45964.592870717592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45964.592870717592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45964.592870717592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45964.592870717592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45964.592870717592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45964.592870717592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45964.592870717592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45964.592870717592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45964.592870717592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45964.592870717592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45964.592870717592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45964.592870717592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45964.592870717592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45964.592870717592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45964.592870717592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45964.592870717592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45964.592870717592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45964.592870717592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45964.592870717592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45964.592870717592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45964.592870717592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45964.592870717592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45964.592870717592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45964.592870717592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45964.592870717592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45964.592870717592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45964.592870717592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45964.592870717592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45964.592870717592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45964.592870717592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45964.592870717592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45964.592870717592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45964.592870717592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45964.592870717592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45964.592870717592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45964.592870717592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45964.592870717592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45964.592870717592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45964.592870717592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45964.592870717592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45964.592870717592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45964.592870717592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45964.592870717592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45964.592870717592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45964.592870717592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45964.592870717592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45964.592870717592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45964.592870717592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45964.592870717592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45964.592870717592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45964.592870717592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45964.592870717592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45964.592870717592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45964.592870717592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45964.592870717592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45964.592870717592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45964.592870717592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45964.592870717592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45964.592870717592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45964.592870717592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45964.592870717592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45964.592870717592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45964.592870717592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45964.592870717592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45964.592870717592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45964.592870717592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45964.592870717592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45964.592870717592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45964.592870717592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45964.592870717592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45964.592870717592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45964.592870717592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45964.592870717592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45964.592870717592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45964.592870717592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45964.592870717592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45964.592870717592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45964.592870717592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45964.592870717592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45964.592870717592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45964.592870717592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45964.592870717592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45964.592870717592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45964.592870717592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45964.592870717592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45964.592870717592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45964.592870717592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45964.592870717592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45964.592870717592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45964.592870717592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45964.592870717592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45964.592870717592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45964.592870717592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45964.592870717592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45964.592870717592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45964.592870717592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45964.592870717592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45964.592870717592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45964.592870717592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45964.592870717592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45964.592870717592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45964.592870717592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45964.592870717592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45964.592870717592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45964.592870717592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45964.592870717592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45964.592870717592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45964.592870717592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45964.592870717592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45964.592870717592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45964.592870717592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45964.592870717592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45964.592870717592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45964.592870717592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45964.592870717592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45964.592870717592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45964.592870717592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45964.592870717592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45964.592870717592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45964.592870717592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45964.592870717592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45964.592870717592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45964.592870717592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45964.592870717592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45964.592870717592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45964.592870717592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45964.592870717592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45964.592870717592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45964.592870717592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45964.592870717592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45964.592870717592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45964.592870717592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45964.592870717592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45964.592870717592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45964.592870717592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45964.592870717592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45964.592870717592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45964.592870717592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45964.592870717592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45964.592870717592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45964.592870717592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45964.592870717592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45964.592870717592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45964.592870717592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45964.592870717592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45964.592870717592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45964.592870717592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45964.592870717592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45964.592870717592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45964.592870717592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45964.592870717592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45964.592870717592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45964.592870717592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45964.592870717592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45964.592870717592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45964.592870717592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45964.592870717592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45964.592870717592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45964.592870717592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45964.592870717592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45964.592870717592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45964.592870717592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45964.592870717592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45964.592870717592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45964.592870717592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45964.592870717592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45964.592870717592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45964.592870717592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45964.592870717592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45964.592870717592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45964.592870717592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45964.592870717592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45964.592870717592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45964.592870717592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45964.592870717592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45964.592870717592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45964.592870717592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45964.592870717592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45964.592870717592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45964.592870717592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45964.592870717592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45964.592870717592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45964.592870717592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45964.592870717592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45964.592870717592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45964.592870717592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45964.592870717592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45964.592870717592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45964.592870717592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45964.592870717592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45964.592870717592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45964.592870717592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45964.592870717592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45964.592870717592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45964.592870717592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45964.592870717592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45964.592870717592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45964.592870717592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45964.592870717592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45964.592870717592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45964.592870717592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45964.592870717592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45964.592870717592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45964.592870717592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45964.592870717592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45964.592870717592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45964.592870717592</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261.11215312499553</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9.1481828705582302E-2</v>
      </c>
      <c r="H3" s="122">
        <v>45964.485972222225</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4</v>
      </c>
      <c r="D4" s="120" t="s">
        <v>35038</v>
      </c>
      <c r="E4" s="97" t="s">
        <v>39021</v>
      </c>
      <c r="F4" s="122">
        <v>45964.580601851849</v>
      </c>
      <c r="G4" s="123">
        <f ca="1">IFERROR(NOW()-F4,"")</f>
        <v>1.2268865742953494E-2</v>
      </c>
      <c r="H4" s="122">
        <v>45964.562199074076</v>
      </c>
      <c r="I4" s="118" t="str">
        <f>IFERROR(VLOOKUP(D4,DB!A:F,6,0),"")</f>
        <v>SCECO</v>
      </c>
      <c r="J4" s="118" t="str">
        <f>IFERROR(VLOOKUP(D4,DB!A:G,7,0),"")</f>
        <v>Vandalized</v>
      </c>
      <c r="K4" s="124" t="s">
        <v>39119</v>
      </c>
      <c r="L4" s="120" t="str">
        <f>IFERROR(VLOOKUP(D4,DB!A:I,9,0),"")</f>
        <v>Latis</v>
      </c>
    </row>
    <row r="5" spans="1:16" ht="15" customHeight="1">
      <c r="A5" s="118"/>
      <c r="B5" s="118" t="str">
        <f>IFERROR(VLOOKUP(D5,DB!A:K,11,0),"")</f>
        <v/>
      </c>
      <c r="C5" s="119"/>
      <c r="D5" s="120"/>
      <c r="E5" s="97"/>
      <c r="F5" s="122"/>
      <c r="G5" s="123">
        <f ca="1">IFERROR(NOW()-F5,"")</f>
        <v>45964.592870717592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45964.592870717592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45964.592870717592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45964.592870717592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45964.592870717592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45964.592870717592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45964.592870717592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45964.592870717592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45964.592870717592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45964.592870717592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45964.592870717592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45964.592870717592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45964.592870717592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45964.592870717592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45964.592870717592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45964.592870717592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45964.592870717592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45964.592870717592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45964.592870717592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45964.592870717592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45964.592870717592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45964.592870717592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45964.592870717592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45964.592870717592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45964.592870717592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45964.592870717592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45964.592870717592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45964.592870717592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45964.592870717592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45964.592870717592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45964.592870717592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45964.592870717592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45964.592870717592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45964.592870717592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45964.592870717592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45964.592870717592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45964.592870717592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45964.592870717592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45964.592870717592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45964.592870717592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45964.592870717592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45964.592870717592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45964.592870717592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45964.592870717592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45964.592870717592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45964.592870717592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45964.592870717592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45964.592870717592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45964.592870717592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45964.592870717592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45964.592870717592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45964.592870717592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45964.592870717592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45964.592870717592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45964.592870717592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45964.592870717592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45964.592870717592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45964.592870717592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45964.592870717592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45964.592870717592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45964.592870717592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45964.592870717592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45964.592870717592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45964.592870717592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45964.592870717592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45964.592870717592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45964.592870717592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45964.592870717592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45964.592870717592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45964.592870717592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45964.592870717592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45964.592870717592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45964.592870717592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45964.592870717592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45964.592870717592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45964.592870717592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45964.592870717592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45964.592870717592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45964.592870717592</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45964.592870717592</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72.760810532403411</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39024</v>
      </c>
      <c r="F3" s="38">
        <v>45926.188877314817</v>
      </c>
      <c r="G3" s="143">
        <f t="shared" ref="G3" ca="1" si="0">IFERROR(NOW()-F3,"")</f>
        <v>38.403993402775086</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39024</v>
      </c>
      <c r="F4" s="152">
        <v>45948.661111111112</v>
      </c>
      <c r="G4" s="153">
        <f ca="1">IFERROR(NOW()-F4,"")</f>
        <v>15.931759606479318</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45964.592870717592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45964.592870717592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45964.592870717592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45964.592870717592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45964.592870717592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45964.592870717592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45964.592870717592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45964.592870717592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45964.592870717592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45964.592870717592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45964.592870717592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45964.592870717592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45964.592870717592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45964.592870717592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45964.592870717592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45964.592870717592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45964.592870717592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45964.592870717592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45964.592870717592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45964.592870717592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45964.592870717592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45964.592870717592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45964.592870717592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45964.592870717592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45964.592870717592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45964.592870717592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45964.592870717592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45964.592870717592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45964.592870717592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45964.592870717592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45964.592870717592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45964.592870717592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45964.592870717592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45964.592870717592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45964.592870717592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45964.592870717592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45964.592870717592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45964.592870717592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45964.592870717592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45964.592870717592</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45964.592870717592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45964.592870717592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45964.592870717592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45964.592870717592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45964.592870717592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45964.592870717592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45964.592870717592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45964.592870717592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45964.592870717592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45964.592870717592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45964.592870717592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45964.592870717592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45964.592870717592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45964.592870717592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45964.592870717592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45964.592870717592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45964.592870717592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45964.592870717592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45964.592870717592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45964.592870717592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45964.592870717592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45964.592870717592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45964.592870717592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45964.592870717592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45964.592870717592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45964.592870717592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45964.592870717592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45964.592870717592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45964.592870717592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45964.592870717592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45964.592870717592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45964.592870717592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45964.592870717592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45964.592870717592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45964.592870717592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45964.592870717592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45964.592870717592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45964.592870717592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45964.592870717592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45964.592870717592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45964.592870717592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45964.592870717592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45964.592870717592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45964.592870717592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45964.592870717592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45964.592870717592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45964.592870717592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45964.592870717592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45964.592870717592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45964.592870717592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45964.592870717592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45964.592870717592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45964.592870717592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45964.592870717592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45964.592870717592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45964.592870717592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45964.592870717592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45964.592870717592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45964.592870717592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45964.592870717592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45964.592870717592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45964.592870717592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45964.592870717592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45964.592870717592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45964.592870717592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45964.592870717592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45964.592870717592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45964.592870717592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45964.592870717592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45964.592870717592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45964.592870717592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45964.592870717592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45964.592870717592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45964.592870717592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45964.592870717592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45964.592870717592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45964.592870717592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45964.592870717592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45964.592870717592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45964.592870717592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45964.592870717592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45964.592870717592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45964.592870717592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45964.592870717592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45964.592870717592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45964.592870717592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45964.592870717592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45964.592870717592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45964.592870717592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45964.592870717592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45964.592870717592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45964.592870717592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45964.592870717592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45964.592870717592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45964.592870717592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45964.592870717592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45964.592870717592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45964.592870717592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45964.592870717592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45964.592870717592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45964.592870717592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45964.592870717592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45964.592870717592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45964.592870717592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45964.592870717592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45964.592870717592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45964.592870717592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45964.592870717592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45964.592870717592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45964.592870717592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45964.592870717592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45964.592870717592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45964.592870717592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45964.592870717592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45964.592870717592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45964.592870717592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45964.592870717592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45964.592870717592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45964.592870717592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45964.592870717592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45964.592870717592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45964.592870717592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45964.592870717592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45964.592870717592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45964.592870717592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45964.592870717592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45964.592870717592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45964.592870717592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45964.592870717592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45964.592870717592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45964.592870717592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45964.592870717592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45964.592870717592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45964.592870717592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45964.592870717592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45964.592870717592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45964.592870717592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45964.592870717592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45964.592870717592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45964.592870717592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45964.592870717592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45964.592870717592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45964.592870717592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45964.592870717592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45964.592870717592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45964.592870717592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45964.592870717592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45964.592870717592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45964.592870717592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45964.592870717592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45964.592870717592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45964.592870717592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45964.592870717592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45964.592870717592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45964.592870717592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45964.592870717592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45964.592870717592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45964.592870717592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45964.592870717592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45964.592870717592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45964.592870717592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45964.592870717592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45964.592870717592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45964.592870717592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45964.592870717592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45964.592870717592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45964.592870717592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45964.592870717592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45964.592870717592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45964.592870717592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45964.592870717592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45964.592870717592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45964.592870717592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45964.592870717592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45964.592870717592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45964.592870717592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45964.592870717592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45964.592870717592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45964.592870717592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45964.592870717592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45964.592870717592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45964.592870717592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45964.592870717592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45964.592870717592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45964.592870717592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45964.592870717592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45964.592870717592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45964.592870717592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45964.592870717592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45964.592870717592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45964.592870717592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45964.592870717592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45964.592870717592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45964.592870717592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45964.592870717592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45964.592870717592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45964.592870717592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45964.592870717592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45964.592870717592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45964.592870717592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45964.592870717592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45964.592870717592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45964.592870717592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45964.592870717592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45964.592870717592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45964.592870717592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45964.592870717592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45964.592870717592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45964.592870717592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45964.592870717592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45964.592870717592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45964.592870717592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45964.592870717592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45964.592870717592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45964.592870717592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45964.592870717592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45964.592870717592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45964.592870717592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45964.592870717592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45964.592870717592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45964.592870717592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45964.592870717592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45964.592870717592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45964.592870717592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45964.592870717592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45964.592870717592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45964.592870717592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45964.592870717592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45964.592870717592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45964.592870717592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45964.592870717592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45964.592870717592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45964.592870717592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45964.592870717592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45964.592870717592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45964.592870717592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45964.592870717592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45964.592870717592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45964.592870717592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45964.592870717592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45964.592870717592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45964.592870717592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45964.592870717592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45964.592870717592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45964.592870717592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45964.592870717592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45964.592870717592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45964.592870717592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45964.592870717592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45964.592870717592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45964.592870717592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45964.592870717592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45964.592870717592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45964.592870717592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45964.592870717592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45964.592870717592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45964.592870717592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45964.592870717592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45964.592870717592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45964.592870717592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45964.592870717592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45964.592870717592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45964.592870717592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45964.592870717592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45964.592870717592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45964.592870717592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45964.592870717592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45964.592870717592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45964.592870717592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45964.592870717592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45964.592870717592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45964.592870717592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45964.592870717592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45964.592870717592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45964.592870717592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45964.592870717592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45964.592870717592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45964.592870717592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45964.592870717592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45964.592870717592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45964.592870717592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45964.592870717592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45964.592870717592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45964.592870717592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45964.592870717592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45964.592870717592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45964.592870717592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45964.592870717592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45964.592870717592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45964.592870717592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45964.592870717592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45964.592870717592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45964.592870717592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45964.592870717592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45964.592870717592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45964.592870717592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45964.592870717592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45964.592870717592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45964.592870717592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45964.592870717592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45964.592870717592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45964.592870717592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45964.592870717592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45964.592870717592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45964.592870717592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45964.592870717592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45964.592870717592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45964.592870717592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45964.592870717592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45964.592870717592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45964.592870717592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45964.592870717592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45964.592870717592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45964.592870717592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45964.592870717592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45964.592870717592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45964.592870717592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45964.592870717592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45964.592870717592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45964.592870717592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45964.592870717592</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39127</v>
      </c>
      <c r="B2" s="169" t="str">
        <f>IFERROR(VLOOKUP(D2,DB!A:K,11,0),"")</f>
        <v>R6</v>
      </c>
      <c r="C2" s="170">
        <v>1</v>
      </c>
      <c r="D2" s="169" t="s">
        <v>31093</v>
      </c>
      <c r="E2" s="102" t="s">
        <v>39021</v>
      </c>
      <c r="F2" s="171">
        <v>45964.560995370368</v>
      </c>
      <c r="G2" s="115">
        <f t="shared" ref="G2:G14" ca="1" si="0">IFERROR(NOW()-F2,"-")</f>
        <v>3.1875347223831341E-2</v>
      </c>
      <c r="H2" s="171">
        <v>45964.555150462962</v>
      </c>
      <c r="I2" s="169" t="str">
        <f>IFERROR(VLOOKUP(D2,DB!A:F,6,0),"")</f>
        <v>SCECO</v>
      </c>
      <c r="J2" s="169" t="str">
        <f>IFERROR(VLOOKUP(D2,DB!A:G,7,0),"")</f>
        <v>Vandalized</v>
      </c>
      <c r="K2" s="172" t="s">
        <v>39128</v>
      </c>
      <c r="L2" s="173" t="str">
        <f>IFERROR(VLOOKUP(D2,DB!A:I,9,0),"")</f>
        <v>Latis</v>
      </c>
    </row>
    <row r="3" spans="1:16383" ht="31.5" customHeight="1">
      <c r="A3" s="168" t="s">
        <v>39129</v>
      </c>
      <c r="B3" s="169" t="str">
        <f>IFERROR(VLOOKUP(D3,DB!A:K,11,0),"")</f>
        <v>R6</v>
      </c>
      <c r="C3" s="170">
        <v>1</v>
      </c>
      <c r="D3" s="169" t="s">
        <v>29382</v>
      </c>
      <c r="E3" s="102" t="s">
        <v>39021</v>
      </c>
      <c r="F3" s="171">
        <v>45964.581122685187</v>
      </c>
      <c r="G3" s="115">
        <f t="shared" ca="1" si="0"/>
        <v>1.1748032404284459E-2</v>
      </c>
      <c r="H3" s="171">
        <v>45964.575462962966</v>
      </c>
      <c r="I3" s="169" t="str">
        <f>IFERROR(VLOOKUP(D3,DB!A:F,6,0),"")</f>
        <v>SCECO</v>
      </c>
      <c r="J3" s="169" t="str">
        <f>IFERROR(VLOOKUP(D3,DB!A:G,7,0),"")</f>
        <v>Dead</v>
      </c>
      <c r="K3" s="172" t="s">
        <v>39130</v>
      </c>
      <c r="L3" s="173" t="str">
        <f>IFERROR(VLOOKUP(D3,DB!A:I,9,0),"")</f>
        <v>Latis</v>
      </c>
    </row>
    <row r="4" spans="1:16383" ht="31.5" customHeight="1">
      <c r="A4" s="168"/>
      <c r="B4" s="169" t="str">
        <f>IFERROR(VLOOKUP(D4,DB!A:K,11,0),"")</f>
        <v/>
      </c>
      <c r="C4" s="170"/>
      <c r="D4" s="169"/>
      <c r="E4" s="102"/>
      <c r="F4" s="171"/>
      <c r="G4" s="115">
        <f t="shared" ca="1" si="0"/>
        <v>45964.592870717592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45964.592870717592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45964.592870717592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45964.592870717592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45964.592870717592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45964.592870717592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45964.592870717592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45964.592870717592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45964.592870717592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45964.592870717592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45964.592870717592</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45964.592870717592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45964.592870717592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45964.592870717592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45964.592870717592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45964.592870717592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45964.592870717592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45964.592870717592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45964.592870717592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45964.592870717592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45964.592870717592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45964.592870717592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45964.592870717592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45964.592870717592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45964.592870717592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45964.592870717592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45964.592870717592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45964.592870717592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45964.592870717592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45964.592870717592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45964.592870717592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2025-11-03T11:14:49Z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