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 documentId="120_S{2AC9BD13-BADA-5192-A53E-5A8FF88502F6}" xr6:coauthVersionLast="47" xr6:coauthVersionMax="47" xr10:uidLastSave="{D6F2EEBF-7386-4F5A-8BE4-3EF2A3329D2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<sst xmlns="http://schemas.openxmlformats.org/spreadsheetml/2006/main" count="180271" uniqueCount="39121">
  <si>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</si>
  <si>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</si>
  <si>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</si>
  <si>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</si>
  <si>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</si>
  <si>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</si>
  <si>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</si>
  <si>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</si>
  <si>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</si>
  <si>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</si>
  <si>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</si>
  <si>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</si>
  <si>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</si>
  <si>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</si>
  <si>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</si>
  <si>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</si>
  <si>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</si>
  <si>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</si>
  <si>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</si>
  <si>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</si>
  <si>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</si>
  <si>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</si>
  <si>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</si>
  <si>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</si>
  <si>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</si>
  <si>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</si>
  <si>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</si>
  <si>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</si>
  <si>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</si>
  <si>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</si>
  <si>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</si>
  <si>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</si>
  <si>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</si>
  <si>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</si>
  <si>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</si>
  <si>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</si>
  <si>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</si>
  <si>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</si>
  <si>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</si>
  <si>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</si>
  <si>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</si>
  <si>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</si>
  <si>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</si>
  <si>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</si>
  <si>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</si>
  <si>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</si>
  <si>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</si>
  <si>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</si>
  <si>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</si>
  <si>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</si>
  <si>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</si>
  <si>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</si>
  <si>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</si>
  <si>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</si>
  <si>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</si>
  <si>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</si>
  <si>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</si>
  <si>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</si>
  <si>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</si>
  <si>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</si>
  <si>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</si>
  <si>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</si>
  <si>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</si>
  <si>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</si>
  <si>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</si>
  <si>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</si>
  <si>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</si>
  <si>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</si>
  <si>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</si>
  <si>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</si>
  <si>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</si>
  <si>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</si>
  <si>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</si>
  <si>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</si>
  <si>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</si>
  <si>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</si>
  <si>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</si>
  <si>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</si>
  <si>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</si>
  <si>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</si>
  <si>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</si>
  <si>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</si>
  <si>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</si>
  <si>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</si>
  <si>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</si>
  <si>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</si>
  <si>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</si>
  <si>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</si>
  <si>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</si>
  <si>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</si>
  <si>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</si>
  <si>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</si>
  <si>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</si>
  <si>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</si>
  <si>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</si>
  <si>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</si>
  <si>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</si>
  <si>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</si>
  <si>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</si>
  <si>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</si>
  <si>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</si>
  <si>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</si>
  <si>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</si>
  <si>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</si>
  <si>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</si>
  <si>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</si>
  <si>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</si>
  <si>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</si>
  <si>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</si>
  <si>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</si>
  <si>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</si>
  <si>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</si>
  <si>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</si>
  <si>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</si>
  <si>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</si>
  <si>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</si>
  <si>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</si>
  <si>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</si>
  <si>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</si>
  <si>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</si>
  <si>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</si>
  <si>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</si>
  <si>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</si>
  <si>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</si>
  <si>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</si>
  <si>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</si>
  <si>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</si>
  <si>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</si>
  <si>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</si>
  <si>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</si>
  <si>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</si>
  <si>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</si>
  <si>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</si>
  <si>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</si>
  <si>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</si>
  <si>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</si>
  <si>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</si>
  <si>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</si>
  <si>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</si>
  <si>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</si>
  <si>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</si>
  <si>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</si>
  <si>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</si>
  <si>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</si>
  <si>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</si>
  <si>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</si>
  <si>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</si>
  <si>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</si>
  <si>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</si>
  <si>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</si>
  <si>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</si>
  <si>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</si>
  <si>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</si>
  <si>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</si>
  <si>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</si>
  <si>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</si>
  <si>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</si>
  <si>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</si>
  <si>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</si>
  <si>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</si>
  <si>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</si>
  <si>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</si>
  <si>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</si>
  <si>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</si>
  <si>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</si>
  <si>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</si>
  <si>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</si>
  <si>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</si>
  <si>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</si>
  <si>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</si>
  <si>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</si>
  <si>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</si>
  <si>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</si>
  <si>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</si>
  <si>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</si>
  <si>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</si>
  <si>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</si>
  <si>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</si>
  <si>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</si>
  <si>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</si>
  <si>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</si>
  <si>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</si>
  <si>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</si>
  <si>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</si>
  <si>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</si>
  <si>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</si>
  <si>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</si>
  <si>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</si>
  <si>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</si>
  <si>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</si>
  <si>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</si>
  <si>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</si>
  <si>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</si>
  <si>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</si>
  <si>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</si>
  <si>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</si>
  <si>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</si>
  <si>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</si>
  <si>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</si>
  <si>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</si>
  <si>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</si>
  <si>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</si>
  <si>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</si>
  <si>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</si>
  <si>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</si>
  <si>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</si>
  <si>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</si>
  <si>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</si>
  <si>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</si>
  <si>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</si>
  <si>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</si>
  <si>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</si>
  <si>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</si>
  <si>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</si>
  <si>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</si>
  <si>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</si>
  <si>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</si>
  <si>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</si>
  <si>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</si>
  <si>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</si>
  <si>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</si>
  <si>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</si>
  <si>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</si>
  <si>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</si>
  <si>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</si>
  <si>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</si>
  <si>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</si>
  <si>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</si>
  <si>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</si>
  <si>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</si>
  <si>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</si>
  <si>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</si>
  <si>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</si>
  <si>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</si>
  <si>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</si>
  <si>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</si>
  <si>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</si>
  <si>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</si>
  <si>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</si>
  <si>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</si>
  <si>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</si>
  <si>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</si>
  <si>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</si>
  <si>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</si>
  <si>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</si>
  <si>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</si>
  <si>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</si>
  <si>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</si>
  <si>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</si>
  <si>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</si>
  <si>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</si>
  <si>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</si>
  <si>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</si>
  <si>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</si>
  <si>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</si>
  <si>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</si>
  <si>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</si>
  <si>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</si>
  <si>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</si>
  <si>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</si>
  <si>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</si>
  <si>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</si>
  <si>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</si>
  <si>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</si>
  <si>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</si>
  <si>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</si>
  <si>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</si>
  <si>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</si>
  <si>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</si>
  <si>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</si>
  <si>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</si>
  <si>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</si>
  <si>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</si>
  <si>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</si>
  <si>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</si>
  <si>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</si>
  <si>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</si>
  <si>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</si>
  <si>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</si>
  <si>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</si>
  <si>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</si>
  <si>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</si>
  <si>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</si>
  <si>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</si>
  <si>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</si>
  <si>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</si>
  <si>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</si>
  <si>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</si>
  <si>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</si>
  <si>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</si>
  <si>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</si>
  <si>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</si>
  <si>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</si>
  <si>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</si>
  <si>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</si>
  <si>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</si>
  <si>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</si>
  <si>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</si>
  <si>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</si>
  <si>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</si>
  <si>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</si>
  <si>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</si>
  <si>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</si>
  <si>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</si>
  <si>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</si>
  <si>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</si>
  <si>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</si>
  <si>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</si>
  <si>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</si>
  <si>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</si>
  <si>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</si>
  <si>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</si>
  <si>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</si>
  <si>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</si>
  <si>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</si>
  <si>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</si>
  <si>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</si>
  <si>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</si>
  <si>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</si>
  <si>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</si>
  <si>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</si>
  <si>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</si>
  <si>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</si>
  <si>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</si>
  <si>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</si>
  <si>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</si>
  <si>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</si>
  <si>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</si>
  <si>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</si>
  <si>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</si>
  <si>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</si>
  <si>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</si>
  <si>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</si>
  <si>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</si>
  <si>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</si>
  <si>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</si>
  <si>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</si>
  <si>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</si>
  <si>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</si>
  <si>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</si>
  <si>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</si>
  <si>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</si>
  <si>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</si>
  <si>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</si>
  <si>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</si>
  <si>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</si>
  <si>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</si>
  <si>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</si>
  <si>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</si>
  <si>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</si>
  <si>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</si>
  <si>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</si>
  <si>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</si>
  <si>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</si>
  <si>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</si>
  <si>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</si>
  <si>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</si>
  <si>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</si>
  <si>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</si>
  <si>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</si>
  <si>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</si>
  <si>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</si>
  <si>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</si>
  <si>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</si>
  <si>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</si>
  <si>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</si>
  <si>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</si>
  <si>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</si>
  <si>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</si>
  <si>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</si>
  <si>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</si>
  <si>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</si>
  <si>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</si>
  <si>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</si>
  <si>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</si>
  <si>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</si>
  <si>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</si>
  <si>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</si>
  <si>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</si>
  <si>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</si>
  <si>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</si>
  <si>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</si>
  <si>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</si>
  <si>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</si>
  <si>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</si>
  <si>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</si>
  <si>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</si>
  <si>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</si>
  <si>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</si>
  <si>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</si>
  <si>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</si>
  <si>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</si>
  <si>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</si>
  <si>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</si>
  <si>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</si>
  <si>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</si>
  <si>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</si>
  <si>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</si>
  <si>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</si>
  <si>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</si>
  <si>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</si>
  <si>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</si>
  <si>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</si>
  <si>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</si>
  <si>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</si>
  <si>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</si>
  <si>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</si>
  <si>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</si>
  <si>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</si>
  <si>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</si>
  <si>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</si>
  <si>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</si>
  <si>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</si>
  <si>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</si>
  <si>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</si>
  <si>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</si>
  <si>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</si>
  <si>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</si>
  <si>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</si>
  <si>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</si>
  <si>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</si>
  <si>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</si>
  <si>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</si>
  <si>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</si>
  <si>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</si>
  <si>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</si>
  <si>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</si>
  <si>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</si>
  <si>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</si>
  <si>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</si>
  <si>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</si>
  <si>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</si>
  <si>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</si>
  <si>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</si>
  <si>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</si>
  <si>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</si>
  <si>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</si>
  <si>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</si>
  <si>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</si>
  <si>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</si>
  <si>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</si>
  <si>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</si>
  <si>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</si>
  <si>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</si>
  <si>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</si>
  <si>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</si>
  <si>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</si>
  <si>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</si>
  <si>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</si>
  <si>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</si>
  <si>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</si>
  <si>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</si>
  <si>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</si>
  <si>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</si>
  <si>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</si>
  <si>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</si>
  <si>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</si>
  <si>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</si>
  <si>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</si>
  <si>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</si>
  <si>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</si>
  <si>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</si>
  <si>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</si>
  <si>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</si>
  <si>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</si>
  <si>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</si>
  <si>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</si>
  <si>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</si>
  <si>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</si>
  <si>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</si>
  <si>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</si>
  <si>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</si>
  <si>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</si>
  <si>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</si>
  <si>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</si>
  <si>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</si>
  <si>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</si>
  <si>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</si>
  <si>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</si>
  <si>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</si>
  <si>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</si>
  <si>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</si>
  <si>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</si>
  <si>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</si>
  <si>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</si>
  <si>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</si>
  <si>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</si>
  <si>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</si>
  <si>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</si>
  <si>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</si>
  <si>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</si>
  <si>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</si>
  <si>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</si>
  <si>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</si>
  <si>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</si>
  <si>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</si>
  <si>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</si>
  <si>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</si>
  <si>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</si>
  <si>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</si>
  <si>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</si>
  <si>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</si>
  <si>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</si>
  <si>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</si>
  <si>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</si>
  <si>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</si>
  <si>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</si>
  <si>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</si>
  <si>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</si>
  <si>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</si>
  <si>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</si>
  <si>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</si>
  <si>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</si>
  <si>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</si>
  <si>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</si>
  <si>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</si>
  <si>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</si>
  <si>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</si>
  <si>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</si>
  <si>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</si>
  <si>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</si>
  <si>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</si>
  <si>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</si>
  <si>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</si>
  <si>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</si>
  <si>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</si>
  <si>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</si>
  <si>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</si>
  <si>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</si>
  <si>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</si>
  <si>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</si>
  <si>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</si>
  <si>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</si>
  <si>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</si>
  <si>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</si>
  <si>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</si>
  <si>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</si>
  <si>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</si>
  <si>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</si>
  <si>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</si>
  <si>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</si>
  <si>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</si>
  <si>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</si>
  <si>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</si>
  <si>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</si>
  <si>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</si>
  <si>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</si>
  <si>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</si>
  <si>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</si>
  <si>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</si>
  <si>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</si>
  <si>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</si>
  <si>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</si>
  <si>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</si>
  <si>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</si>
  <si>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</si>
  <si>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</si>
  <si>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</si>
  <si>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</si>
  <si>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</si>
  <si>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</si>
  <si>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</si>
  <si>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</si>
  <si>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</si>
  <si>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</si>
  <si>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</si>
  <si>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</si>
  <si>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</si>
  <si>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</si>
  <si>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</si>
  <si>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</si>
  <si>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</si>
  <si>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</si>
  <si>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</si>
  <si>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</si>
  <si>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</si>
  <si>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</si>
  <si>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</si>
  <si>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</si>
  <si>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</si>
  <si>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</si>
  <si>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</si>
  <si>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</si>
  <si>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</si>
  <si>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</si>
  <si>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</si>
  <si>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</si>
  <si>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</si>
  <si>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</si>
  <si>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</si>
  <si>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</si>
  <si>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</si>
  <si>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</si>
  <si>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</si>
  <si>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</si>
  <si>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</si>
  <si>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</si>
  <si>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</si>
  <si>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</si>
  <si>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</si>
  <si>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</si>
  <si>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</si>
  <si>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</si>
  <si>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</si>
  <si>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</si>
  <si>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</si>
  <si>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</si>
  <si>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</si>
  <si>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</si>
  <si>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</si>
  <si>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</si>
  <si>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</si>
  <si>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</si>
  <si>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</si>
  <si>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</si>
  <si>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</si>
  <si>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</si>
  <si>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</si>
  <si>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</si>
  <si>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</si>
  <si>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</si>
  <si>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</si>
  <si>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</si>
  <si>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</si>
  <si>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</si>
  <si>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</si>
  <si>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</si>
  <si>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</si>
  <si>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</si>
  <si>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</si>
  <si>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</si>
  <si>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</si>
  <si>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</si>
  <si>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</si>
  <si>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</si>
  <si>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</si>
  <si>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</si>
  <si>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</si>
  <si>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</si>
  <si>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</si>
  <si>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</si>
  <si>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</si>
  <si>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</si>
  <si>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</si>
  <si>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</si>
  <si>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</si>
  <si>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</si>
  <si>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</si>
  <si>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</si>
  <si>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</si>
  <si>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</si>
  <si>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</si>
  <si>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</si>
  <si>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</si>
  <si>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</si>
  <si>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</si>
  <si>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</si>
  <si>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</si>
  <si>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</si>
  <si>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</si>
  <si>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</si>
  <si>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</si>
  <si>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</si>
  <si>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</si>
  <si>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</si>
  <si>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</si>
  <si>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</si>
  <si>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</si>
  <si>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</si>
  <si>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</si>
  <si>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</si>
  <si>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</si>
  <si>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</si>
  <si>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</si>
  <si>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</si>
  <si>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</si>
  <si>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</si>
  <si>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</si>
  <si>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</si>
  <si>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</si>
  <si>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</si>
  <si>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</si>
  <si>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</si>
  <si>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</si>
  <si>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</si>
  <si>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</si>
  <si>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</si>
  <si>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</si>
  <si>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</si>
  <si>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</si>
  <si>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</si>
  <si>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</si>
  <si>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</si>
  <si>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</si>
  <si>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</si>
  <si>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</si>
  <si>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</si>
  <si>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</si>
  <si>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</si>
  <si>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</si>
  <si>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</si>
  <si>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</si>
  <si>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</si>
  <si>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</si>
  <si>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</si>
  <si>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</si>
  <si>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</si>
  <si>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</si>
  <si>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</si>
  <si>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</si>
  <si>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</si>
  <si>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</si>
  <si>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</si>
  <si>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</si>
  <si>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</si>
  <si>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</si>
  <si>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</si>
  <si>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</si>
  <si>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</si>
  <si>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</si>
  <si>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</si>
  <si>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</si>
  <si>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</si>
  <si>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</si>
  <si>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</si>
  <si>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</si>
  <si>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</si>
  <si>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</si>
  <si>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</si>
  <si>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</si>
  <si>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</si>
  <si>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</si>
  <si>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</si>
  <si>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</si>
  <si>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</si>
  <si>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</si>
  <si>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</si>
  <si>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</si>
  <si>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</si>
  <si>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</si>
  <si>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</si>
  <si>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</si>
  <si>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</si>
  <si>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</si>
  <si>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</si>
  <si>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</si>
  <si>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</si>
  <si>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</si>
  <si>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</si>
  <si>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</si>
  <si>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</si>
  <si>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</si>
  <si>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</si>
  <si>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</si>
  <si>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</si>
  <si>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</si>
  <si>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</si>
  <si>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</si>
  <si>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</si>
  <si>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</si>
  <si>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</si>
  <si>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</si>
  <si>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</si>
  <si>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</si>
  <si>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</si>
  <si>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</si>
  <si>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</si>
  <si>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</si>
  <si>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</si>
  <si>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</si>
  <si>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</si>
  <si>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</si>
  <si>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</si>
  <si>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</si>
  <si>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</si>
  <si>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</si>
  <si>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</si>
  <si>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</si>
  <si>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</si>
  <si>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</si>
  <si>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</si>
  <si>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</si>
  <si>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</si>
  <si>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</si>
  <si>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</si>
  <si>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</si>
  <si>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</si>
  <si>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</si>
  <si>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</si>
  <si>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</si>
  <si>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</si>
  <si>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</si>
  <si>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</si>
  <si>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</si>
  <si>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</si>
  <si>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</si>
  <si>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</si>
  <si>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</si>
  <si>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</si>
  <si>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</si>
  <si>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</si>
  <si>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</si>
  <si>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</si>
  <si>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</si>
  <si>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</si>
  <si>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</si>
  <si>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</si>
  <si>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</si>
  <si>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</si>
  <si>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</si>
  <si>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</si>
  <si>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</si>
  <si>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</si>
  <si>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</si>
  <si>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</si>
  <si>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</si>
  <si>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</si>
  <si>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</si>
  <si>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</si>
  <si>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</si>
  <si>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</si>
  <si>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</si>
  <si>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</si>
  <si>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</si>
  <si>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</si>
  <si>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</si>
  <si>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</si>
  <si>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</si>
  <si>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</si>
  <si>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</si>
  <si>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</si>
  <si>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</si>
  <si>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</si>
  <si>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</si>
  <si>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</si>
  <si>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</si>
  <si>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</si>
  <si>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</si>
  <si>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</si>
  <si>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</si>
  <si>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</si>
  <si>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</si>
  <si>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</si>
  <si>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</si>
  <si>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</si>
  <si>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</si>
  <si>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</si>
  <si>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</si>
  <si>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</si>
  <si>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</si>
  <si>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</si>
  <si>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</si>
  <si>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</si>
  <si>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</si>
  <si>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</si>
  <si>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</si>
  <si>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</si>
  <si>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</si>
  <si>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</si>
  <si>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</si>
  <si>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</si>
  <si>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</si>
  <si>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</si>
  <si>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</si>
  <si>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</si>
  <si>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</si>
  <si>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</si>
  <si>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</si>
  <si>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</si>
  <si>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</si>
  <si>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</si>
  <si>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</si>
  <si>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</si>
  <si>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</si>
  <si>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</si>
  <si>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</si>
  <si>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</si>
  <si>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</si>
  <si>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</si>
  <si>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</si>
  <si>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</si>
  <si>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</si>
  <si>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</si>
  <si>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</si>
  <si>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</si>
  <si>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</si>
  <si>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</si>
  <si>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</si>
  <si>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</si>
  <si>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</si>
  <si>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</si>
  <si>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</si>
  <si>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</si>
  <si>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</si>
  <si>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</si>
  <si>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</si>
  <si>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</si>
  <si>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</si>
  <si>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</si>
  <si>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</si>
  <si>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</si>
  <si>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</si>
  <si>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</si>
  <si>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</si>
  <si>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</si>
  <si>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</si>
  <si>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</si>
  <si>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</si>
  <si>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</si>
  <si>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</si>
  <si>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</si>
  <si>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</si>
  <si>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</si>
  <si>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</si>
  <si>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</si>
  <si>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</si>
  <si>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</si>
  <si>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</si>
  <si>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</si>
  <si>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</si>
  <si>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</si>
  <si>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</si>
  <si>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</si>
  <si>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</si>
  <si>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</si>
  <si>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</si>
  <si>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</si>
  <si>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</si>
  <si>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</si>
  <si>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</si>
  <si>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</si>
  <si>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</si>
  <si>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</si>
  <si>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</si>
  <si>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</si>
  <si>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</si>
  <si>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</si>
  <si>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</si>
  <si>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</si>
  <si>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</si>
  <si>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</si>
  <si>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</si>
  <si>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</si>
  <si>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</si>
  <si>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</si>
  <si>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</si>
  <si>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</si>
  <si>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</si>
  <si>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</si>
  <si>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</si>
  <si>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</si>
  <si>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</si>
  <si>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</si>
  <si>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</si>
  <si>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</si>
  <si>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</si>
  <si>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</si>
  <si>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</si>
  <si>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</si>
  <si>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</si>
  <si>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</si>
  <si>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</si>
  <si>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</si>
  <si>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</si>
  <si>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</si>
  <si>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</si>
  <si>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</si>
  <si>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</si>
  <si>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</si>
  <si>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</si>
  <si>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</si>
  <si>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</si>
  <si>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</si>
  <si>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</si>
  <si>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</si>
  <si>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</si>
  <si>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</si>
  <si>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</si>
  <si>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</si>
  <si>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</si>
  <si>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</si>
  <si>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</si>
  <si>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</si>
  <si>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</si>
  <si>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</si>
  <si>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</si>
  <si>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</si>
  <si>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</si>
  <si>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</si>
  <si>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</si>
  <si>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</si>
  <si>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</si>
  <si>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</si>
  <si>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</si>
  <si>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</si>
  <si>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</si>
  <si>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</si>
  <si>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</si>
  <si>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</si>
  <si>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</si>
  <si>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</si>
  <si>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</si>
  <si>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</si>
  <si>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</si>
  <si>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</si>
  <si>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</si>
  <si>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</si>
  <si>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</si>
  <si>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</si>
  <si>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</si>
  <si>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</si>
  <si>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</si>
  <si>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</si>
  <si>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</si>
  <si>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</si>
  <si>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</si>
  <si>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</si>
  <si>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</si>
  <si>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</si>
  <si>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</si>
  <si>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</si>
  <si>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</si>
  <si>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</si>
  <si>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</si>
  <si>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</si>
  <si>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</si>
  <si>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</si>
  <si>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</si>
  <si>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</si>
  <si>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</si>
  <si>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</si>
  <si>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</si>
  <si>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</si>
  <si>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</si>
  <si>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</si>
  <si>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</si>
  <si>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</si>
  <si>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</si>
  <si>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</si>
  <si>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</si>
  <si>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</si>
  <si>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</si>
  <si>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</si>
  <si>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</si>
  <si>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</si>
  <si>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</si>
  <si>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</si>
  <si>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</si>
  <si>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</si>
  <si>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</si>
  <si>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</si>
  <si>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</si>
  <si>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</si>
  <si>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</si>
  <si>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</si>
  <si>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</si>
  <si>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</si>
  <si>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</si>
  <si>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</si>
  <si>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</si>
  <si>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</si>
  <si>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</si>
  <si>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</si>
  <si>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</si>
  <si>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</si>
  <si>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</si>
  <si>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</si>
  <si>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</si>
  <si>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</si>
  <si>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</si>
  <si>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</si>
  <si>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</si>
  <si>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</si>
  <si>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</si>
  <si>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</si>
  <si>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</si>
  <si>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</si>
  <si>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</si>
  <si>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</si>
  <si>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</si>
  <si>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</si>
  <si>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</si>
  <si>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</si>
  <si>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</si>
  <si>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</si>
  <si>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</si>
  <si>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</si>
  <si>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</si>
  <si>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</si>
  <si>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</si>
  <si>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</si>
  <si>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</si>
  <si>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</si>
  <si>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</si>
  <si>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</si>
  <si>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</si>
  <si>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</si>
  <si>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</si>
  <si>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</si>
  <si>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</si>
  <si>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</si>
  <si>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</si>
  <si>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</si>
  <si>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</si>
  <si>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</si>
  <si>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</si>
  <si>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</si>
  <si>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</si>
  <si>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</si>
  <si>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</si>
  <si>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</si>
  <si>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</si>
  <si>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</si>
  <si>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</si>
  <si>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</si>
  <si>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</si>
  <si>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</si>
  <si>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</si>
  <si>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</si>
  <si>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</si>
  <si>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</si>
  <si>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</si>
  <si>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</si>
  <si>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</si>
  <si>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</si>
  <si>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</si>
  <si>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</si>
  <si>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</si>
  <si>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</si>
  <si>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</si>
  <si>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</si>
  <si>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</si>
  <si>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</si>
  <si>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</si>
  <si>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</si>
  <si>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</si>
  <si>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</si>
  <si>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</si>
  <si>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</si>
  <si>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</si>
  <si>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</si>
  <si>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</si>
  <si>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</si>
  <si>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</si>
  <si>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</si>
  <si>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</si>
  <si>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</si>
  <si>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</si>
  <si>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</si>
  <si>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</si>
  <si>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</si>
  <si>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</si>
  <si>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</si>
  <si>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</si>
  <si>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</si>
  <si>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</si>
  <si>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</si>
  <si>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</si>
  <si>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</si>
  <si>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</si>
  <si>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</si>
  <si>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</si>
  <si>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</si>
  <si>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</si>
  <si>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</si>
  <si>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</si>
  <si>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</si>
  <si>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</si>
  <si>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</si>
  <si>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</si>
  <si>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</si>
  <si>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</si>
  <si>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</si>
  <si>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</si>
  <si>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</si>
  <si>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</si>
  <si>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</si>
  <si>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</si>
  <si>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</si>
  <si>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</si>
  <si>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</si>
  <si>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</si>
  <si>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</si>
  <si>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</si>
  <si>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</si>
  <si>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</si>
  <si>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</si>
  <si>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</si>
  <si>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</si>
  <si>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</si>
  <si>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</si>
  <si>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</si>
  <si>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</si>
  <si>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</si>
  <si>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</si>
  <si>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</si>
  <si>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</si>
  <si>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</si>
  <si>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</si>
  <si>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</si>
  <si>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</si>
  <si>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</si>
  <si>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</si>
  <si>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</si>
  <si>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</si>
  <si>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</si>
  <si>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</si>
  <si>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</si>
  <si>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</si>
  <si>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</si>
  <si>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</si>
  <si>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</si>
  <si>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</si>
  <si>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</si>
  <si>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</si>
  <si>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</si>
  <si>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</si>
  <si>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</si>
  <si>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</si>
  <si>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</si>
  <si>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</si>
  <si>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</si>
  <si>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</si>
  <si>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</si>
  <si>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</si>
  <si>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</si>
  <si>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</si>
  <si>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</si>
  <si>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</si>
  <si>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</si>
  <si>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</si>
  <si>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</si>
  <si>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</si>
  <si>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</si>
  <si>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</si>
  <si>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</si>
  <si>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</si>
  <si>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</si>
  <si>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</si>
  <si>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</si>
  <si>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</si>
  <si>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</si>
  <si>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</si>
  <si>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</si>
  <si>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</si>
  <si>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</si>
  <si>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</si>
  <si>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</si>
  <si>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</si>
  <si>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</si>
  <si>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</si>
  <si>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</si>
  <si>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</si>
  <si>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</si>
  <si>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</si>
  <si>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</si>
  <si>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</si>
  <si>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</si>
  <si>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</si>
  <si>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</si>
  <si>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</si>
  <si>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</si>
  <si>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</si>
  <si>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</si>
  <si>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</si>
  <si>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</si>
  <si>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</si>
  <si>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</si>
  <si>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</si>
  <si>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</si>
  <si>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</si>
  <si>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</si>
  <si>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</si>
  <si>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</si>
  <si>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</si>
  <si>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</si>
  <si>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</si>
  <si>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</si>
  <si>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</si>
  <si>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</si>
  <si>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</si>
  <si>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</si>
  <si>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</si>
  <si>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</si>
  <si>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</si>
  <si>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</si>
  <si>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</si>
  <si>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</si>
  <si>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</si>
  <si>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</si>
  <si>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</si>
  <si>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</si>
  <si>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</si>
  <si>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</si>
  <si>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</si>
  <si>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</si>
  <si>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</si>
  <si>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</si>
  <si>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</si>
  <si>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</si>
  <si>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</si>
  <si>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</si>
  <si>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</si>
  <si>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</si>
  <si>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</si>
  <si>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</si>
  <si>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</si>
  <si>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</si>
  <si>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</si>
  <si>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</si>
  <si>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</si>
  <si>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</si>
  <si>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</si>
  <si>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</si>
  <si>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</si>
  <si>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</si>
  <si>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</si>
  <si>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</si>
  <si>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</si>
  <si>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</si>
  <si>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</si>
  <si>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</si>
  <si>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</si>
  <si>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</si>
  <si>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</si>
  <si>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</si>
  <si>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</si>
  <si>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</si>
  <si>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</si>
  <si>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</si>
  <si>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</si>
  <si>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</si>
  <si>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</si>
  <si>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</si>
  <si>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</si>
  <si>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</si>
  <si>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</si>
  <si>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</si>
  <si>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</si>
  <si>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</si>
  <si>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</si>
  <si>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</si>
  <si>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</si>
  <si>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</si>
  <si>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</si>
  <si>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</si>
  <si>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</si>
  <si>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</si>
  <si>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</si>
  <si>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</si>
  <si>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</si>
  <si>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</si>
  <si>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</si>
  <si>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</si>
  <si>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</si>
  <si>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</si>
  <si>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</si>
  <si>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</si>
  <si>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</si>
  <si>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</si>
  <si>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</si>
  <si>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</si>
  <si>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</si>
  <si>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</si>
  <si>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</si>
  <si>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</si>
  <si>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</si>
  <si>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</si>
  <si>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</si>
  <si>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</si>
  <si>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</si>
  <si>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</si>
  <si>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</si>
  <si>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</si>
  <si>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</si>
  <si>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</si>
  <si>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</si>
  <si>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</si>
  <si>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</si>
  <si>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</si>
  <si>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</si>
  <si>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</si>
  <si>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</si>
  <si>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</si>
  <si>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</si>
  <si>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</si>
  <si>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</si>
  <si>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</si>
  <si>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</si>
  <si>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</si>
  <si>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</si>
  <si>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</si>
  <si>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</si>
  <si>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</si>
  <si>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</si>
  <si>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</si>
  <si>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</si>
  <si>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</si>
  <si>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</si>
  <si>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</si>
  <si>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</si>
  <si>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</si>
  <si>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</si>
  <si>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</si>
  <si>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</si>
  <si>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</si>
  <si>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</si>
  <si>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</si>
  <si>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</si>
  <si>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</si>
  <si>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</si>
  <si>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</si>
  <si>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</si>
  <si>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</si>
  <si>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</si>
  <si>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</si>
  <si>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</si>
  <si>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</si>
  <si>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</si>
  <si>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</si>
  <si>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</si>
  <si>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</si>
  <si>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</si>
  <si>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</si>
  <si>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</si>
  <si>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</si>
  <si>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</si>
  <si>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</si>
  <si>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</si>
  <si>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</si>
  <si>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</si>
  <si>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</si>
  <si>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</si>
  <si>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</si>
  <si>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</si>
  <si>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</si>
  <si>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</si>
  <si>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</si>
  <si>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</si>
  <si>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</si>
  <si>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</si>
  <si>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</si>
  <si>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</si>
  <si>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</si>
  <si>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</si>
  <si>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</si>
  <si>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</si>
  <si>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</si>
  <si>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</si>
  <si>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</si>
  <si>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</si>
  <si>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</si>
  <si>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</si>
  <si>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</si>
  <si>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</si>
  <si>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</si>
  <si>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</si>
  <si>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</si>
  <si>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</si>
  <si>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</si>
  <si>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</si>
  <si>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</si>
  <si>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</si>
  <si>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</si>
  <si>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</si>
  <si>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</si>
  <si>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</si>
  <si>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</si>
  <si>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</si>
  <si>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</si>
  <si>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</si>
  <si>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</si>
  <si>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</si>
  <si>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</si>
  <si>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</si>
  <si>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</si>
  <si>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</si>
  <si>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</si>
  <si>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</si>
  <si>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</si>
  <si>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</si>
  <si>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</si>
  <si>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</si>
  <si>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</si>
  <si>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</si>
  <si>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</si>
  <si>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</si>
  <si>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</si>
  <si>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</si>
  <si>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</si>
  <si>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</si>
  <si>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</si>
  <si>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</si>
  <si>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</si>
  <si>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</si>
  <si>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</si>
  <si>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</si>
  <si>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</si>
  <si>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</si>
  <si>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</si>
  <si>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</si>
  <si>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</si>
  <si>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</si>
  <si>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</si>
  <si>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</si>
  <si>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</si>
  <si>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</si>
  <si>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</si>
  <si>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</si>
  <si>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</si>
  <si>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</si>
  <si>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</si>
  <si>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</si>
  <si>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</si>
  <si>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</si>
  <si>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</si>
  <si>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</si>
  <si>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</si>
  <si>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</si>
  <si>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</si>
  <si>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</si>
  <si>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</si>
  <si>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</si>
  <si>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</si>
  <si>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</si>
  <si>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</si>
  <si>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</si>
  <si>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</si>
  <si>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</si>
  <si>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</si>
  <si>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</si>
  <si>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</si>
  <si>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</si>
  <si>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</si>
  <si>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</si>
  <si>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</si>
  <si>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</si>
  <si>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</si>
  <si>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</si>
  <si>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</si>
  <si>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</si>
  <si>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</si>
  <si>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</si>
  <si>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</si>
  <si>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</si>
  <si>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</si>
  <si>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</si>
  <si>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</si>
  <si>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</si>
  <si>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</si>
  <si>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</si>
  <si>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</si>
  <si>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</si>
  <si>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</si>
  <si>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</si>
  <si>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</si>
  <si>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</si>
  <si>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</si>
  <si>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</si>
  <si>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</si>
  <si>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</si>
  <si>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</si>
  <si>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</si>
  <si>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</si>
  <si>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</si>
  <si>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</si>
  <si>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</si>
  <si>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</si>
  <si>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</si>
  <si>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</si>
  <si>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</si>
  <si>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</si>
  <si>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</si>
  <si>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</si>
  <si>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</si>
  <si>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</si>
  <si>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</si>
  <si>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</si>
  <si>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</si>
  <si>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</si>
  <si>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</si>
  <si>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</si>
  <si>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</si>
  <si>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</si>
  <si>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</si>
  <si>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</si>
  <si>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</si>
  <si>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</si>
  <si>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</si>
  <si>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</si>
  <si>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</si>
  <si>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</si>
  <si>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</si>
  <si>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</si>
  <si>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</si>
  <si>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</si>
  <si>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</si>
  <si>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</si>
  <si>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</si>
  <si>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</si>
  <si>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</si>
  <si>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</si>
  <si>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</si>
  <si>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</si>
  <si>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</si>
  <si>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</si>
  <si>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</si>
  <si>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</si>
  <si>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</si>
  <si>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</si>
  <si>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</si>
  <si>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</si>
  <si>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</si>
  <si>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</si>
  <si>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</si>
  <si>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</si>
  <si>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</si>
  <si>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</si>
  <si>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</si>
  <si>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</si>
  <si>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</si>
  <si>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</si>
  <si>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</si>
  <si>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</si>
  <si>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</si>
  <si>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</si>
  <si>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</si>
  <si>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</si>
  <si>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</si>
  <si>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</si>
  <si>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</si>
  <si>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</si>
  <si>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</si>
  <si>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</si>
  <si>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</si>
  <si>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</si>
  <si>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</si>
  <si>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</si>
  <si>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</si>
  <si>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</si>
  <si>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</si>
  <si>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</si>
  <si>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</si>
  <si>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</si>
  <si>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</si>
  <si>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</si>
  <si>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</si>
  <si>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</si>
  <si>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</si>
  <si>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</si>
  <si>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</si>
  <si>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</si>
  <si>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</si>
  <si>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</si>
  <si>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</si>
  <si>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</si>
  <si>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</si>
  <si>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</si>
  <si>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</si>
  <si>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</si>
  <si>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</si>
  <si>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</si>
  <si>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</si>
  <si>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</si>
  <si>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</si>
  <si>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</si>
  <si>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</si>
  <si>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</si>
  <si>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</si>
  <si>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</si>
  <si>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</si>
  <si>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</si>
  <si>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</si>
  <si>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</si>
  <si>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</si>
  <si>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</si>
  <si>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</si>
  <si>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</si>
  <si>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</si>
  <si>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</si>
  <si>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</si>
  <si>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</si>
  <si>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</si>
  <si>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</si>
  <si>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</si>
  <si>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</si>
  <si>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</si>
  <si>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</si>
  <si>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</si>
  <si>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</si>
  <si>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</si>
  <si>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</si>
  <si>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</si>
  <si>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</si>
  <si>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</si>
  <si>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</si>
  <si>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</si>
  <si>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</si>
  <si>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</si>
  <si>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</si>
  <si>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</si>
  <si>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</si>
  <si>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</si>
  <si>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</si>
  <si>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</si>
  <si>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</si>
  <si>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</si>
  <si>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</si>
  <si>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</si>
  <si>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</si>
  <si>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</si>
  <si>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</si>
  <si>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</si>
  <si>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</si>
  <si>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</si>
  <si>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</si>
  <si>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</si>
  <si>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</si>
  <si>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</si>
  <si>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</si>
  <si>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</si>
  <si>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</si>
  <si>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</si>
  <si>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</si>
  <si>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</si>
  <si>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</si>
  <si>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</si>
  <si>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</si>
  <si>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</si>
  <si>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</si>
  <si>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</si>
  <si>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</si>
  <si>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</si>
  <si>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</si>
  <si>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</si>
  <si>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</si>
  <si>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</si>
  <si>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</si>
  <si>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</si>
  <si>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</si>
  <si>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</si>
  <si>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</si>
  <si>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</si>
  <si>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</si>
  <si>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</si>
  <si>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</si>
  <si>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</si>
  <si>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</si>
  <si>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</si>
  <si>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</si>
  <si>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</si>
  <si>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</si>
  <si>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</si>
  <si>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</si>
  <si>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</si>
  <si>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</si>
  <si>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</si>
  <si>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</si>
  <si>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</si>
  <si>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</si>
  <si>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</si>
  <si>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</si>
  <si>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</si>
  <si>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</si>
  <si>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</si>
  <si>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</si>
  <si>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</si>
  <si>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</si>
  <si>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</si>
  <si>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</si>
  <si>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</si>
  <si>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</si>
  <si>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</si>
  <si>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</si>
  <si>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</si>
  <si>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</si>
  <si>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</si>
  <si>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</si>
  <si>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</si>
  <si>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</si>
  <si>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</si>
  <si>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</si>
  <si>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</si>
  <si>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</si>
  <si>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</si>
  <si>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</si>
  <si>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</si>
  <si>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</si>
  <si>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</si>
  <si>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</si>
  <si>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</si>
  <si>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</si>
  <si>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</si>
  <si>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</si>
  <si>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</si>
  <si>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</si>
  <si>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</si>
  <si>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</si>
  <si>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</si>
  <si>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</si>
  <si>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</si>
  <si>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</si>
  <si>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</si>
  <si>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</si>
  <si>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</si>
  <si>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</si>
  <si>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</si>
  <si>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</si>
  <si>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</si>
  <si>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</si>
  <si>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</si>
  <si>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</si>
  <si>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</si>
  <si>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</si>
  <si>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</si>
  <si>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</si>
  <si>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</si>
  <si>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</si>
  <si>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</si>
  <si>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</si>
  <si>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</si>
  <si>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</si>
  <si>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</si>
  <si>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</si>
  <si>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</si>
  <si>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</si>
  <si>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</si>
  <si>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</si>
  <si>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</si>
  <si>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</si>
  <si>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</si>
  <si>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</si>
  <si>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</si>
  <si>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</si>
  <si>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</si>
  <si>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</si>
  <si>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</si>
  <si>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</si>
  <si>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</si>
  <si>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</si>
  <si>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</si>
  <si>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</si>
  <si>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</si>
  <si>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</si>
  <si>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</si>
  <si>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</si>
  <si>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</si>
  <si>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</si>
  <si>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</si>
  <si>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</si>
  <si>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</si>
  <si>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</si>
  <si>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</si>
  <si>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</si>
  <si>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</si>
  <si>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</si>
  <si>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</si>
  <si>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</si>
  <si>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</si>
  <si>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</si>
  <si>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</si>
  <si>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</si>
  <si>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</si>
  <si>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</si>
  <si>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</si>
  <si>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</si>
  <si>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</si>
  <si>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</si>
  <si>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</si>
  <si>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</si>
  <si>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</si>
  <si>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</si>
  <si>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</si>
  <si>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</si>
  <si>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</si>
  <si>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</si>
  <si>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</si>
  <si>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</si>
  <si>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</si>
  <si>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</si>
  <si>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</si>
  <si>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</si>
  <si>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</si>
  <si>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</si>
  <si>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</si>
  <si>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</si>
  <si>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</si>
  <si>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</si>
  <si>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</si>
  <si>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</si>
  <si>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</si>
  <si>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</si>
  <si>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</si>
  <si>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</si>
  <si>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</si>
  <si>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</si>
  <si>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</si>
  <si>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</si>
  <si>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</si>
  <si>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</si>
  <si>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</si>
  <si>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</si>
  <si>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</si>
  <si>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</si>
  <si>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</si>
  <si>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</si>
  <si>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</si>
  <si>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</si>
  <si>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</si>
  <si>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</si>
  <si>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</si>
  <si>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</si>
  <si>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</si>
  <si>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</si>
  <si>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</si>
  <si>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</si>
  <si>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</si>
  <si>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</si>
  <si>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</si>
  <si>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</si>
  <si>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</si>
  <si>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</si>
  <si>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</si>
  <si>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</si>
  <si>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</si>
  <si>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</si>
  <si>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</si>
  <si>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</si>
  <si>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</si>
  <si>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</si>
  <si>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</si>
  <si>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</si>
  <si>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</si>
  <si>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</si>
  <si>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</si>
  <si>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</si>
  <si>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</si>
  <si>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</si>
  <si>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</si>
  <si>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</si>
  <si>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</si>
  <si>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</si>
  <si>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</si>
  <si>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</si>
  <si>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</si>
  <si>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</si>
  <si>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</si>
  <si>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</si>
  <si>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</si>
  <si>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</si>
  <si>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</si>
  <si>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</si>
  <si>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</si>
  <si>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</si>
  <si>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</si>
  <si>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</si>
  <si>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</si>
  <si>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</si>
  <si>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</si>
  <si>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</si>
  <si>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</si>
  <si>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</si>
  <si>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</si>
  <si>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</si>
  <si>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</si>
  <si>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</si>
  <si>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</si>
  <si>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</si>
  <si>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</si>
  <si>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</si>
  <si>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</si>
  <si>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</si>
  <si>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</si>
  <si>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</si>
  <si>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</si>
  <si>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</si>
  <si>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</si>
  <si>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</si>
  <si>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</si>
  <si>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</si>
  <si>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</si>
  <si>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</si>
  <si>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</si>
  <si>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</si>
  <si>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</si>
  <si>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</si>
  <si>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</si>
  <si>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</si>
  <si>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</si>
  <si>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</si>
  <si>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</si>
  <si>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</si>
  <si>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</si>
  <si>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</si>
  <si>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</si>
  <si>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</si>
  <si>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</si>
  <si>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</si>
  <si>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</si>
  <si>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</si>
  <si>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</si>
  <si>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</si>
  <si>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</si>
  <si>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</si>
  <si>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</si>
  <si>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</si>
  <si>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</si>
  <si>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</si>
  <si>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</si>
  <si>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</si>
  <si>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</si>
  <si>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</si>
  <si>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</si>
  <si>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</si>
  <si>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</si>
  <si>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</si>
  <si>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</si>
  <si>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</si>
  <si>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</si>
  <si>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</si>
  <si>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</si>
  <si>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</si>
  <si>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</si>
  <si>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</si>
  <si>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</si>
  <si>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</si>
  <si>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</si>
  <si>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</si>
  <si>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</si>
  <si>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</si>
  <si>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</si>
  <si>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</si>
  <si>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</si>
  <si>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</si>
  <si>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</si>
  <si>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</si>
  <si>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</si>
  <si>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</si>
  <si>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</si>
  <si>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</si>
  <si>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</si>
  <si>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</si>
  <si>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</si>
  <si>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</si>
  <si>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</si>
  <si>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</si>
  <si>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</si>
  <si>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</si>
  <si>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</si>
  <si>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</si>
  <si>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</si>
  <si>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</si>
  <si>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</si>
  <si>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</si>
  <si>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</si>
  <si>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</si>
  <si>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</si>
  <si>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</si>
  <si>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</si>
  <si>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</si>
  <si>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</si>
  <si>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</si>
  <si>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</si>
  <si>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</si>
  <si>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</si>
  <si>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</si>
  <si>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</si>
  <si>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</si>
  <si>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</si>
  <si>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</si>
  <si>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</si>
  <si>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</si>
  <si>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</si>
  <si>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</si>
  <si>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</si>
  <si>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</si>
  <si>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</si>
  <si>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</si>
  <si>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</si>
  <si>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</si>
  <si>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</si>
  <si>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</si>
  <si>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</si>
  <si>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</si>
  <si>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</si>
  <si>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</si>
  <si>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</si>
  <si>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</si>
  <si>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</si>
  <si>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</si>
  <si>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</si>
  <si>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</si>
  <si>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</si>
  <si>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</si>
  <si>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</si>
  <si>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</si>
  <si>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</si>
  <si>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</si>
  <si>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</si>
  <si>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</si>
  <si>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</si>
  <si>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</si>
  <si>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</si>
  <si>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</si>
  <si>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</si>
  <si>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</si>
  <si>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</si>
  <si>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</si>
  <si>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</si>
  <si>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</si>
  <si>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</si>
  <si>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</si>
  <si>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</si>
  <si>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</si>
  <si>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</si>
  <si>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</si>
  <si>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</si>
  <si>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</si>
  <si>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</si>
  <si>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</si>
  <si>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</si>
  <si>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</si>
  <si>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</si>
  <si>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</si>
  <si>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</si>
  <si>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</si>
  <si>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</si>
  <si>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</si>
  <si>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</si>
  <si>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</si>
  <si>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</si>
  <si>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</si>
  <si>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</si>
  <si>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</si>
  <si>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</si>
  <si>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</si>
  <si>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</si>
  <si>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</si>
  <si>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</si>
  <si>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</si>
  <si>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</si>
  <si>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</si>
  <si>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</si>
  <si>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</si>
  <si>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</si>
  <si>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</si>
  <si>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</si>
  <si>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</si>
  <si>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</si>
  <si>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</si>
  <si>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</si>
  <si>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</si>
  <si>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</si>
  <si>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</si>
  <si>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</si>
  <si>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</si>
  <si>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</si>
  <si>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</si>
  <si>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</si>
  <si>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</si>
  <si>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</si>
  <si>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</si>
  <si>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</si>
  <si>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</si>
  <si>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</si>
  <si>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</si>
  <si>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</si>
  <si>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</si>
  <si>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</si>
  <si>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</si>
  <si>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</si>
  <si>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</si>
  <si>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</si>
  <si>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</si>
  <si>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</si>
  <si>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</si>
  <si>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</si>
  <si>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</si>
  <si>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</si>
  <si>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</si>
  <si>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</si>
  <si>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</si>
  <si>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</si>
  <si>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</si>
  <si>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</si>
  <si>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</si>
  <si>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</si>
  <si>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</si>
  <si>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</si>
  <si>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</si>
  <si>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</si>
  <si>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</si>
  <si>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</si>
  <si>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</si>
  <si>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</si>
  <si>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</si>
  <si>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</si>
  <si>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</si>
  <si>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</si>
  <si>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</si>
  <si>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</si>
  <si>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</si>
  <si>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</si>
  <si>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</si>
  <si>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</si>
  <si>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</si>
  <si>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</si>
  <si>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</si>
  <si>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</si>
  <si>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</si>
  <si>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</si>
  <si>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</si>
  <si>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</si>
  <si>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</si>
  <si>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</si>
  <si>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</si>
  <si>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</si>
  <si>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</si>
  <si>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</si>
  <si>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</si>
  <si>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</si>
  <si>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</si>
  <si>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</si>
  <si>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</si>
  <si>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</si>
  <si>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</si>
  <si>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</si>
  <si>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</si>
  <si>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</si>
  <si>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</si>
  <si>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</si>
  <si>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</si>
  <si>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</si>
  <si>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</si>
  <si>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</si>
  <si>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</si>
  <si>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</si>
  <si>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</si>
  <si>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</si>
  <si>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</si>
  <si>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</si>
  <si>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</si>
  <si>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</si>
  <si>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</si>
  <si>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</si>
  <si>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</si>
  <si>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</si>
  <si>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</si>
  <si>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</si>
  <si>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</si>
  <si>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</si>
  <si>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</si>
  <si>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</si>
  <si>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</si>
  <si>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</si>
  <si>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</si>
  <si>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</si>
  <si>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</si>
  <si>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</si>
  <si>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</si>
  <si>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</si>
  <si>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</si>
  <si>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</si>
  <si>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</si>
  <si>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</si>
  <si>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</si>
  <si>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</si>
  <si>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</si>
  <si>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</si>
  <si>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</si>
  <si>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</si>
  <si>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</si>
  <si>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</si>
  <si>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</si>
  <si>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</si>
  <si>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</si>
  <si>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</si>
  <si>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</si>
  <si>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</si>
  <si>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</si>
  <si>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</si>
  <si>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</si>
  <si>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</si>
  <si>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</si>
  <si>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</si>
  <si>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</si>
  <si>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</si>
  <si>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</si>
  <si>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</si>
  <si>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</si>
  <si>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</si>
  <si>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</si>
  <si>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</si>
  <si>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</si>
  <si>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</si>
  <si>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</si>
  <si>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</si>
  <si>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</si>
  <si>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</si>
  <si>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</si>
  <si>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</si>
  <si>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</si>
  <si>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</si>
  <si>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</si>
  <si>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</si>
  <si>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</si>
  <si>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</si>
  <si>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</si>
  <si>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</si>
  <si>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</si>
  <si>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</si>
  <si>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</si>
  <si>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</si>
  <si>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</si>
  <si>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</si>
  <si>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</si>
  <si>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</si>
  <si>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</si>
  <si>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</si>
  <si>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</si>
  <si>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</si>
  <si>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</si>
  <si>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</si>
  <si>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</si>
  <si>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</si>
  <si>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</si>
  <si>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</si>
  <si>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</si>
  <si>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</si>
  <si>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</si>
  <si>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</si>
  <si>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</si>
  <si>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</si>
  <si>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</si>
  <si>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</si>
  <si>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</si>
  <si>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</si>
  <si>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</si>
  <si>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</si>
  <si>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</si>
  <si>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</si>
  <si>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</si>
  <si>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</si>
  <si>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</si>
  <si>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</si>
  <si>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</si>
  <si>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</si>
  <si>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</si>
  <si>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</si>
  <si>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</si>
  <si>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</si>
  <si>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</si>
  <si>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</si>
  <si>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</si>
  <si>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</si>
  <si>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</si>
  <si>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</si>
  <si>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</si>
  <si>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</si>
  <si>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</si>
  <si>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</si>
  <si>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</si>
  <si>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</si>
  <si>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</si>
  <si>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</si>
  <si>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</si>
  <si>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</si>
  <si>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</si>
  <si>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</si>
  <si>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</si>
  <si>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</si>
  <si>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</si>
  <si>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</si>
  <si>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</si>
  <si>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</si>
  <si>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</si>
  <si>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</si>
  <si>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</si>
  <si>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</si>
  <si>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</si>
  <si>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</si>
  <si>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</si>
  <si>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</si>
  <si>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</si>
  <si>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</si>
  <si>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</si>
  <si>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</si>
  <si>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</si>
  <si>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</si>
  <si>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</si>
  <si>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</si>
  <si>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</si>
  <si>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</si>
  <si>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</si>
  <si>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</si>
  <si>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</si>
  <si>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</si>
  <si>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</si>
  <si>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</si>
  <si>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</si>
  <si>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</si>
  <si>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</si>
  <si>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</si>
  <si>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</si>
  <si>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</si>
  <si>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</si>
  <si>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</si>
  <si>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</si>
  <si>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</si>
  <si>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</si>
  <si>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</si>
  <si>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</si>
  <si>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</si>
  <si>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</si>
  <si>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</si>
  <si>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</si>
  <si>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</si>
  <si>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</si>
  <si>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</si>
  <si>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</si>
  <si>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</si>
  <si>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</si>
  <si>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</si>
  <si>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</si>
  <si>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</si>
  <si>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</si>
  <si>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</si>
  <si>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</si>
  <si>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</si>
  <si>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</si>
  <si>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</si>
  <si>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</si>
  <si>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</si>
  <si>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</si>
  <si>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</si>
  <si>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</si>
  <si>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</si>
  <si>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</si>
  <si>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</si>
  <si>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</si>
  <si>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</si>
  <si>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</si>
  <si>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</si>
  <si>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</si>
  <si>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</si>
  <si>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</si>
  <si>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</si>
  <si>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</si>
  <si>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</si>
  <si>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</si>
  <si>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</si>
  <si>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</si>
  <si>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</si>
  <si>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</si>
  <si>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</si>
  <si>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</si>
  <si>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</si>
  <si>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</si>
  <si>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</si>
  <si>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</si>
  <si>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</si>
  <si>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</si>
  <si>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</si>
  <si>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</si>
  <si>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</si>
  <si>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</si>
  <si>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</si>
  <si>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</si>
  <si>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</si>
  <si>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</si>
  <si>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</si>
  <si>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</si>
  <si>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</si>
  <si>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</si>
  <si>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</si>
  <si>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</si>
  <si>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</si>
  <si>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</si>
  <si>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</si>
  <si>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</si>
  <si>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</si>
  <si>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</si>
  <si>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</si>
  <si>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</si>
  <si>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</si>
  <si>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</si>
  <si>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</si>
  <si>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</si>
  <si>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</si>
  <si>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</si>
  <si>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</si>
  <si>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</si>
  <si>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</si>
  <si>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</si>
  <si>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</si>
  <si>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</si>
  <si>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</si>
  <si>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</si>
  <si>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</si>
  <si>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</si>
  <si>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</si>
  <si>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</si>
  <si>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</si>
  <si>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</si>
  <si>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</si>
  <si>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</si>
  <si>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</si>
  <si>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</si>
  <si>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</si>
  <si>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</si>
  <si>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</si>
  <si>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</si>
  <si>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</si>
  <si>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</si>
  <si>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</si>
  <si>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</si>
  <si>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</si>
  <si>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</si>
  <si>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</si>
  <si>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</si>
  <si>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</si>
  <si>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</si>
  <si>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</si>
  <si>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</si>
  <si>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</si>
  <si>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</si>
  <si>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</si>
  <si>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</si>
  <si>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</si>
  <si>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</si>
  <si>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</si>
  <si>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</si>
  <si>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</si>
  <si>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</si>
  <si>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</si>
  <si>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</si>
  <si>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</si>
  <si>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</si>
  <si>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</si>
  <si>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</si>
  <si>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</si>
  <si>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</si>
  <si>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</si>
  <si>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</si>
  <si>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</si>
  <si>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</si>
  <si>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</si>
  <si>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</si>
  <si>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</si>
  <si>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</si>
  <si>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</si>
  <si>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</si>
  <si>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</si>
  <si>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</si>
  <si>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</si>
  <si>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</si>
  <si>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</si>
  <si>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</si>
  <si>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</si>
  <si>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</si>
  <si>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</si>
  <si>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</si>
  <si>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</si>
  <si>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</si>
  <si>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</si>
  <si>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</si>
  <si>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</si>
  <si>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</si>
  <si>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</si>
  <si>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</si>
  <si>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</si>
  <si>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</si>
  <si>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</si>
  <si>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</si>
  <si>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</si>
  <si>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</si>
  <si>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</si>
  <si>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</si>
  <si>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</si>
  <si>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</si>
  <si>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</si>
  <si>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</si>
  <si>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</si>
  <si>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</si>
  <si>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</si>
  <si>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</si>
  <si>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</si>
  <si>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</si>
  <si>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</si>
  <si>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</si>
  <si>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</si>
  <si>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</si>
  <si>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</si>
  <si>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</si>
  <si>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</si>
  <si>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</si>
  <si>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</si>
  <si>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</si>
  <si>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</si>
  <si>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</si>
  <si>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</si>
  <si>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</si>
  <si>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</si>
  <si>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</si>
  <si>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</si>
  <si>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</si>
  <si>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</si>
  <si>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</si>
  <si>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</si>
  <si>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</si>
  <si>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</si>
  <si>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</si>
  <si>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</si>
  <si>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</si>
  <si>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</si>
  <si>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</si>
  <si>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</si>
  <si>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</si>
  <si>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</si>
  <si>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</si>
  <si>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</si>
  <si>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</si>
  <si>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</si>
  <si>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</si>
  <si>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</si>
  <si>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</si>
  <si>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</si>
  <si>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</si>
  <si>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</si>
  <si>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</si>
  <si>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</si>
  <si>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</si>
  <si>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</si>
  <si>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</si>
  <si>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</si>
  <si>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</si>
  <si>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</si>
  <si>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</si>
  <si>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</si>
  <si>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</si>
  <si>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</si>
  <si>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</si>
  <si>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</si>
  <si>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</si>
  <si>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</si>
  <si>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</si>
  <si>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</si>
  <si>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</si>
  <si>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</si>
  <si>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</si>
  <si>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</si>
  <si>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</si>
  <si>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</si>
  <si>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</si>
  <si>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</si>
  <si>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</si>
  <si>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</si>
  <si>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</si>
  <si>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</si>
  <si>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</si>
  <si>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</si>
  <si>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</si>
  <si>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</si>
  <si>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</si>
  <si>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</si>
  <si>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</si>
  <si>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</si>
  <si>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</si>
  <si>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</si>
  <si>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</si>
  <si>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</si>
  <si>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</si>
  <si>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</si>
  <si>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</si>
  <si>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</si>
  <si>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</si>
  <si>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</si>
  <si>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</si>
  <si>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</si>
  <si>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</si>
  <si>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</si>
  <si>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</si>
  <si>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</si>
  <si>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</si>
  <si>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</si>
  <si>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</si>
  <si>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</si>
  <si>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</si>
  <si>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</si>
  <si>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</si>
  <si>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</si>
  <si>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</si>
  <si>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</si>
  <si>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</si>
  <si>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</si>
  <si>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</si>
  <si>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</si>
  <si>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</si>
  <si>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</si>
  <si>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</si>
  <si>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</si>
  <si>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</si>
  <si>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</si>
  <si>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</si>
  <si>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</si>
  <si>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</si>
  <si>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</si>
  <si>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</si>
  <si>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</si>
  <si>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</si>
  <si>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</si>
  <si>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</si>
  <si>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</si>
  <si>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</si>
  <si>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</si>
  <si>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</si>
  <si>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</si>
  <si>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</si>
  <si>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</si>
  <si>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</si>
  <si>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</si>
  <si>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</si>
  <si>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</si>
  <si>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</si>
  <si>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</si>
  <si>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</si>
  <si>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</si>
  <si>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</si>
  <si>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</si>
  <si>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</si>
  <si>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</si>
  <si>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</si>
  <si>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</si>
  <si>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</si>
  <si>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</si>
  <si>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</si>
  <si>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</si>
  <si>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</si>
  <si>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</si>
  <si>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</si>
  <si>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</si>
  <si>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</si>
  <si>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</si>
  <si>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</si>
  <si>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</si>
  <si>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</si>
  <si>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</si>
  <si>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</si>
  <si>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</si>
  <si>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</si>
  <si>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</si>
  <si>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</si>
  <si>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</si>
  <si>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</si>
  <si>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</si>
  <si>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</si>
  <si>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</si>
  <si>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</si>
  <si>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</si>
  <si>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</si>
  <si>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</si>
  <si>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</si>
  <si>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</si>
  <si>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</si>
  <si>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</si>
  <si>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</si>
  <si>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</si>
  <si>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</si>
  <si>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</si>
  <si>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</si>
  <si>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</si>
  <si>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</si>
  <si>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</si>
  <si>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</si>
  <si>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</si>
  <si>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</si>
  <si>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</si>
  <si>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</si>
  <si>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</si>
  <si>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</si>
  <si>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</si>
  <si>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</si>
  <si>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</si>
  <si>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</si>
  <si>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</si>
  <si>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</si>
  <si>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</si>
  <si>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</si>
  <si>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</si>
  <si>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</si>
  <si>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</si>
  <si>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</si>
  <si>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</si>
  <si>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</si>
  <si>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</si>
  <si>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</si>
  <si>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</si>
  <si>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</si>
  <si>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</si>
  <si>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</si>
  <si>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</si>
  <si>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</si>
  <si>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</si>
  <si>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</si>
  <si>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</si>
  <si>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</si>
  <si>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</si>
  <si>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</si>
  <si>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</si>
  <si>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</si>
  <si>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</si>
  <si>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</si>
  <si>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</si>
  <si>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</si>
  <si>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</si>
  <si>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</si>
  <si>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</si>
  <si>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</si>
  <si>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</si>
  <si>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</si>
  <si>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</si>
  <si>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</si>
  <si>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</si>
  <si>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</si>
  <si>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</si>
  <si>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</si>
  <si>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</si>
  <si>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</si>
  <si>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</si>
  <si>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</si>
  <si>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</si>
  <si>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</si>
  <si>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</si>
  <si>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</si>
  <si>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</si>
  <si>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</si>
  <si>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</si>
  <si>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</si>
  <si>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</si>
  <si>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</si>
  <si>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</si>
  <si>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</si>
  <si>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</si>
  <si>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</si>
  <si>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</si>
  <si>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</si>
  <si>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</si>
  <si>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</si>
  <si>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</si>
  <si>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</si>
  <si>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</si>
  <si>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</si>
  <si>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</si>
  <si>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</si>
  <si>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</si>
  <si>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</si>
  <si>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</si>
  <si>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</si>
  <si>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</si>
  <si>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</si>
  <si>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</si>
  <si>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</si>
  <si>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</si>
  <si>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</si>
  <si>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</si>
  <si>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</si>
  <si>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</si>
  <si>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</si>
  <si>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</si>
  <si>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</si>
  <si>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</si>
  <si>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</si>
  <si>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</si>
  <si>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</si>
  <si>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</si>
  <si>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</si>
  <si>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</si>
  <si>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</si>
  <si>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</si>
  <si>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</si>
  <si>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</si>
  <si>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</si>
  <si>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</si>
  <si>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</si>
  <si>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</si>
  <si>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</si>
  <si>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</si>
  <si>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</si>
  <si>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</si>
  <si>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</si>
  <si>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</si>
  <si>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</si>
  <si>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</si>
  <si>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</si>
  <si>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</si>
  <si>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</si>
  <si>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</si>
  <si>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</si>
  <si>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</si>
  <si>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</si>
  <si>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</si>
  <si>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</si>
  <si>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</si>
  <si>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</si>
  <si>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</si>
  <si>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</si>
  <si>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</si>
  <si>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</si>
  <si>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</si>
  <si>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</si>
  <si>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</si>
  <si>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</si>
  <si>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</si>
  <si>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</si>
  <si>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</si>
  <si>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</si>
  <si>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</si>
  <si>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</si>
  <si>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</si>
  <si>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</si>
  <si>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</si>
  <si>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</si>
  <si>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</si>
  <si>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</si>
  <si>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</si>
  <si>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</si>
  <si>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</si>
  <si>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</si>
  <si>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</si>
  <si>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</si>
  <si>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</si>
  <si>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</si>
  <si>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</si>
  <si>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</si>
  <si>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</si>
  <si>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</si>
  <si>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</si>
  <si>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</si>
  <si>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</si>
  <si>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</si>
  <si>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</si>
  <si>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</si>
  <si>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</si>
  <si>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</si>
  <si>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</si>
  <si>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</si>
  <si>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</si>
  <si>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</si>
  <si>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</si>
  <si>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</si>
  <si>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</si>
  <si>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</si>
  <si>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</si>
  <si>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</si>
  <si>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</si>
  <si>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</si>
  <si>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</si>
  <si>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</si>
  <si>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</si>
  <si>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</si>
  <si>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</si>
  <si>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</si>
  <si>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</si>
  <si>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</si>
  <si>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</si>
  <si>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</si>
  <si>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</si>
  <si>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</si>
  <si>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</si>
  <si>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</si>
  <si>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</si>
  <si>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</si>
  <si>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</si>
  <si>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</si>
  <si>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</si>
  <si>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</si>
  <si>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</si>
  <si>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</si>
  <si>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</si>
  <si>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</si>
  <si>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</si>
  <si>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</si>
  <si>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</si>
  <si>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</si>
  <si>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</si>
  <si>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</si>
  <si>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</si>
  <si>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</si>
  <si>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</si>
  <si>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</si>
  <si>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</si>
  <si>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</si>
  <si>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</si>
  <si>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</si>
  <si>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</si>
  <si>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</si>
  <si>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</si>
  <si>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</si>
  <si>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</si>
  <si>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</si>
  <si>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</si>
  <si>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</si>
  <si>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</si>
  <si>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</si>
  <si>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</si>
  <si>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</si>
  <si>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</si>
  <si>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</si>
  <si>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</si>
  <si>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</si>
  <si>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</si>
  <si>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</si>
  <si>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</si>
  <si>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</si>
  <si>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</si>
  <si>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</si>
  <si>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</si>
  <si>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</si>
  <si>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</si>
  <si>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</si>
  <si>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</si>
  <si>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</si>
  <si>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</si>
  <si>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</si>
  <si>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</si>
  <si>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</si>
  <si>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</si>
  <si>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</si>
  <si>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</si>
  <si>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</si>
  <si>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</si>
  <si>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</si>
  <si>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</si>
  <si>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</si>
  <si>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</si>
  <si>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</si>
  <si>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</si>
  <si>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</si>
  <si>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</si>
  <si>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</si>
  <si>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</si>
  <si>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</si>
  <si>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</si>
  <si>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</si>
  <si>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</si>
  <si>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</si>
  <si>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</si>
  <si>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</si>
  <si>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</si>
  <si>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</si>
  <si>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</si>
  <si>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</si>
  <si>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</si>
  <si>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</si>
  <si>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</si>
  <si>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</si>
  <si>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</si>
  <si>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</si>
  <si>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</si>
  <si>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</si>
  <si>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</si>
  <si>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</si>
  <si>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</si>
  <si>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</si>
  <si>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</si>
  <si>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</si>
  <si>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</si>
  <si>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</si>
  <si>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</si>
  <si>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</si>
  <si>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</si>
  <si>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</si>
  <si>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</si>
  <si>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</si>
  <si>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</si>
  <si>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</si>
  <si>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</si>
  <si>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</si>
  <si>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</si>
  <si>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</si>
  <si>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</si>
  <si>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</si>
  <si>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</si>
  <si>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</si>
  <si>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</si>
  <si>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</si>
  <si>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</si>
  <si>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</si>
  <si>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</si>
  <si>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</si>
  <si>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</si>
  <si>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</si>
  <si>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</si>
  <si>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</si>
  <si>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</si>
  <si>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</si>
  <si>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</si>
  <si>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</si>
  <si>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</si>
  <si>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</si>
  <si>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</si>
  <si>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</si>
  <si>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</si>
  <si>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</si>
  <si>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</si>
  <si>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</si>
  <si>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</si>
  <si>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</si>
  <si>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</si>
  <si>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</si>
  <si>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</si>
  <si>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</si>
  <si>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</si>
  <si>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</si>
  <si>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</si>
  <si>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</si>
  <si>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</si>
  <si>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</si>
  <si>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</si>
  <si>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</si>
  <si>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</si>
  <si>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</si>
  <si>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</si>
  <si>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</si>
  <si>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</si>
  <si>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</si>
  <si>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</si>
  <si>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</si>
  <si>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</si>
  <si>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</si>
  <si>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</si>
  <si>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</si>
  <si>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</si>
  <si>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</si>
  <si>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</si>
  <si>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</si>
  <si>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</si>
  <si>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</si>
  <si>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</si>
  <si>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</si>
  <si>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</si>
  <si>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</si>
  <si>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</si>
  <si>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</si>
  <si>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</si>
  <si>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</si>
  <si>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</si>
  <si>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</si>
  <si>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</si>
  <si>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</si>
  <si>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</si>
  <si>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</si>
  <si>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</si>
  <si>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</si>
  <si>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</si>
  <si>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</si>
  <si>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</si>
  <si>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</si>
  <si>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</si>
  <si>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</si>
  <si>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</si>
  <si>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</si>
  <si>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</si>
  <si>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</si>
  <si>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</si>
  <si>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</si>
  <si>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</si>
  <si>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</si>
  <si>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</si>
  <si>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</si>
  <si>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</si>
  <si>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</si>
  <si>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</si>
  <si>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</si>
  <si>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</si>
  <si>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</si>
  <si>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</si>
  <si>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</si>
  <si>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</si>
  <si>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</si>
  <si>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</si>
  <si>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</si>
  <si>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</si>
  <si>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</si>
  <si>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</si>
  <si>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</si>
  <si>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</si>
  <si>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</si>
  <si>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</si>
  <si>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</si>
  <si>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</si>
  <si>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</si>
  <si>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</si>
  <si>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</si>
  <si>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</si>
  <si>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</si>
  <si>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</si>
  <si>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</si>
  <si>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</si>
  <si>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</si>
  <si>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</si>
  <si>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</si>
  <si>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</si>
  <si>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</si>
  <si>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</si>
  <si>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</si>
  <si>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</si>
  <si>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</si>
  <si>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</si>
  <si>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</si>
  <si>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</si>
  <si>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</si>
  <si>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</si>
  <si>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</si>
  <si>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</si>
  <si>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</si>
  <si>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</si>
  <si>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</si>
  <si>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</si>
  <si>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</si>
  <si>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</si>
  <si>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</si>
  <si>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</si>
  <si>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</si>
  <si>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</si>
  <si>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</si>
  <si>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</si>
  <si>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</si>
  <si>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</si>
  <si>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</si>
  <si>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</si>
  <si>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</si>
  <si>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</si>
  <si>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</si>
  <si>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</si>
  <si>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</si>
  <si>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</si>
  <si>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</si>
  <si>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</si>
  <si>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</si>
  <si>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</si>
  <si>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</si>
  <si>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</si>
  <si>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</si>
  <si>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</si>
  <si>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</si>
  <si>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</si>
  <si>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</si>
  <si>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</si>
  <si>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</si>
  <si>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</si>
  <si>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</si>
  <si>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</si>
  <si>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</si>
  <si>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</si>
  <si>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</si>
  <si>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</si>
  <si>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</si>
  <si>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</si>
  <si>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</si>
  <si>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</si>
  <si>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</si>
  <si>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</si>
  <si>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</si>
  <si>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</si>
  <si>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</si>
  <si>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</si>
  <si>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</si>
  <si>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</si>
  <si>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</si>
  <si>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</si>
  <si>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</si>
  <si>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</si>
  <si>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</si>
  <si>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</si>
  <si>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</si>
  <si>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</si>
  <si>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</si>
  <si>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</si>
  <si>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</si>
  <si>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</si>
  <si>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</si>
  <si>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</si>
  <si>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</si>
  <si>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</si>
  <si>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</si>
  <si>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</si>
  <si>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</si>
  <si>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</si>
  <si>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</si>
  <si>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</si>
  <si>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</si>
  <si>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</si>
  <si>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</si>
  <si>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</si>
  <si>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</si>
  <si>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</si>
  <si>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</si>
  <si>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</si>
  <si>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</si>
  <si>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</si>
  <si>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</si>
  <si>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</si>
  <si>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</si>
  <si>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</si>
  <si>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</si>
  <si>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</si>
  <si>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</si>
  <si>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</si>
  <si>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</si>
  <si>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</si>
  <si>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</si>
  <si>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</si>
  <si>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</si>
  <si>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</si>
  <si>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</si>
  <si>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</si>
  <si>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</si>
  <si>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</si>
  <si>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</si>
  <si>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</si>
  <si>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</si>
  <si>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</si>
  <si>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</si>
  <si>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</si>
  <si>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</si>
  <si>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</si>
  <si>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</si>
  <si>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</si>
  <si>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</si>
  <si>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</si>
  <si>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</si>
  <si>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</si>
  <si>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</si>
  <si>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</si>
  <si>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</si>
  <si>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</si>
  <si>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</si>
  <si>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</si>
  <si>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</si>
  <si>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</si>
  <si>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</si>
  <si>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</si>
  <si>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</si>
  <si>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</si>
  <si>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</si>
  <si>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</si>
  <si>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</si>
  <si>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</si>
  <si>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</si>
  <si>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</si>
  <si>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</si>
  <si>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</si>
  <si>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</si>
  <si>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</si>
  <si>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</si>
  <si>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</si>
  <si>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</si>
  <si>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</si>
  <si>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</si>
  <si>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</si>
  <si>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</si>
  <si>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</si>
  <si>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</si>
  <si>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</si>
  <si>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</si>
  <si>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</si>
  <si>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</si>
  <si>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</si>
  <si>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</si>
  <si>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</si>
  <si>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</si>
  <si>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</si>
  <si>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</si>
  <si>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</si>
  <si>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</si>
  <si>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</si>
  <si>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</si>
  <si>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</si>
  <si>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</si>
  <si>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</si>
  <si>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</si>
  <si>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</si>
  <si>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</si>
  <si>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</si>
  <si>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</si>
  <si>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</si>
  <si>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</si>
  <si>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</si>
  <si>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</si>
  <si>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</si>
  <si>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</si>
  <si>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</si>
  <si>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</si>
  <si>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</si>
  <si>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</si>
  <si>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</si>
  <si>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</si>
  <si>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</si>
  <si>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</si>
  <si>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</si>
  <si>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</si>
  <si>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</si>
  <si>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</si>
  <si>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</si>
  <si>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</si>
  <si>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</si>
  <si>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</si>
  <si>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</si>
  <si>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</si>
  <si>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</si>
  <si>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</si>
  <si>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</si>
  <si>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</si>
  <si>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</si>
  <si>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</si>
  <si>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</si>
  <si>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</si>
  <si>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</si>
  <si>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</si>
  <si>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</si>
  <si>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</si>
  <si>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</si>
  <si>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</si>
  <si>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</si>
  <si>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</si>
  <si>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</si>
  <si>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</si>
  <si>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</si>
  <si>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</si>
  <si>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</si>
  <si>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</si>
  <si>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</si>
  <si>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</si>
  <si>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</si>
  <si>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</si>
  <si>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</si>
  <si>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</si>
  <si>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</si>
  <si>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</si>
  <si>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</si>
  <si>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</si>
  <si>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</si>
  <si>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</si>
  <si>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</si>
  <si>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</si>
  <si>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</si>
  <si>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</si>
  <si>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</si>
  <si>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</si>
  <si>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</si>
  <si>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</si>
  <si>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</si>
  <si>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</si>
  <si>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</si>
  <si>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</si>
  <si>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</si>
  <si>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</si>
  <si>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</si>
  <si>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</si>
  <si>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</si>
  <si>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</si>
  <si>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</si>
  <si>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</si>
  <si>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</si>
  <si>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</si>
  <si>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</si>
  <si>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</si>
  <si>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</si>
  <si>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</si>
  <si>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</si>
  <si>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</si>
  <si>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</si>
  <si>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</si>
  <si>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</si>
  <si>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</si>
  <si>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</si>
  <si>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</si>
  <si>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</si>
  <si>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</si>
  <si>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</si>
  <si>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</si>
  <si>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</si>
  <si>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</si>
  <si>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</si>
  <si>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</si>
  <si>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</si>
  <si>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</si>
  <si>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</si>
  <si>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</si>
  <si>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</si>
  <si>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</si>
  <si>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</si>
  <si>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</si>
  <si>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</si>
  <si>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</si>
  <si>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</si>
  <si>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</si>
  <si>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</si>
  <si>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</si>
  <si>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</si>
  <si>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</si>
  <si>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</si>
  <si>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</si>
  <si>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</si>
  <si>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</si>
  <si>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</si>
  <si>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</si>
  <si>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</si>
  <si>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</si>
  <si>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</si>
  <si>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</si>
  <si>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</si>
  <si>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</si>
  <si>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</si>
  <si>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</si>
  <si>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</si>
  <si>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</si>
  <si>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</si>
  <si>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</si>
  <si>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</si>
  <si>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</si>
  <si>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</si>
  <si>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</si>
  <si>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</si>
  <si>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</si>
  <si>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</si>
  <si>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</si>
  <si>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</si>
  <si>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</si>
  <si>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</si>
  <si>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</si>
  <si>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</si>
  <si>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</si>
  <si>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</si>
  <si>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</si>
  <si>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</si>
  <si>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</si>
  <si>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</si>
  <si>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</si>
  <si>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</si>
  <si>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</si>
  <si>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</si>
  <si>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</si>
  <si>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</si>
  <si>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</si>
  <si>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</si>
  <si>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</si>
  <si>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</si>
  <si>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</si>
  <si>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</si>
  <si>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</si>
  <si>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</si>
  <si>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</si>
  <si>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</si>
  <si>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</si>
  <si>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</si>
  <si>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</si>
  <si>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</si>
  <si>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</si>
  <si>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</si>
  <si>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</si>
  <si>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</si>
  <si>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</si>
  <si>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</si>
  <si>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</si>
  <si>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</si>
  <si>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</si>
  <si>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</si>
  <si>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</si>
  <si>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</si>
  <si>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</si>
  <si>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</si>
  <si>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</si>
  <si>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</si>
  <si>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</si>
  <si>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</si>
  <si>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</si>
  <si>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</si>
  <si>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</si>
  <si>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</si>
  <si>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</si>
  <si>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</si>
  <si>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</si>
  <si>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</si>
  <si>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</si>
  <si>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</si>
  <si>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</si>
  <si>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</si>
  <si>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</si>
  <si>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</si>
  <si>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</si>
  <si>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</si>
  <si>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</si>
  <si>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</si>
  <si>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</si>
  <si>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</si>
  <si>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</si>
  <si>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</si>
  <si>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</si>
  <si>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</si>
  <si>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</si>
  <si>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</si>
  <si>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</si>
  <si>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</si>
  <si>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</si>
  <si>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</si>
  <si>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</si>
  <si>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</si>
  <si>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</si>
  <si>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</si>
  <si>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</si>
  <si>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</si>
  <si>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</si>
  <si>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</si>
  <si>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</si>
  <si>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</si>
  <si>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</si>
  <si>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</si>
  <si>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</si>
  <si>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</si>
  <si>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</si>
  <si>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</si>
  <si>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</si>
  <si>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</si>
  <si>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</si>
  <si>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</si>
  <si>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</si>
  <si>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</si>
  <si>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</si>
  <si>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</si>
  <si>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</si>
  <si>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</si>
  <si>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</si>
  <si>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</si>
  <si>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</si>
  <si>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</si>
  <si>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</si>
  <si>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</si>
  <si>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</si>
  <si>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</si>
  <si>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</si>
  <si>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</si>
  <si>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</si>
  <si>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</si>
  <si>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</si>
  <si>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</si>
  <si>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</si>
  <si>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</si>
  <si>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</si>
  <si>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</si>
  <si>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</si>
  <si>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</si>
  <si>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</si>
  <si>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</si>
  <si>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</si>
  <si>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</si>
  <si>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</si>
  <si>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</si>
  <si>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</si>
  <si>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</si>
  <si>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</si>
  <si>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</si>
  <si>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</si>
  <si>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</si>
  <si>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</si>
  <si>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</si>
  <si>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</si>
  <si>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</si>
  <si>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</si>
  <si>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</si>
  <si>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</si>
  <si>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</si>
  <si>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</si>
  <si>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</si>
  <si>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</si>
  <si>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</si>
  <si>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</si>
  <si>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</si>
  <si>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</si>
  <si>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</si>
  <si>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</si>
  <si>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</si>
  <si>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</si>
  <si>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</si>
  <si>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</si>
  <si>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</si>
  <si>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</si>
  <si>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</si>
  <si>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</si>
  <si>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</si>
  <si>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</si>
  <si>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</si>
  <si>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</si>
  <si>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</si>
  <si>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</si>
  <si>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</si>
  <si>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</si>
  <si>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</si>
  <si>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</si>
  <si>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</si>
  <si>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</si>
  <si>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</si>
  <si>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</si>
  <si>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</si>
  <si>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</si>
  <si>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</si>
  <si>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</si>
  <si>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</si>
  <si>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</si>
  <si>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</si>
  <si>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</si>
  <si>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</si>
  <si>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</si>
  <si>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</si>
  <si>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</si>
  <si>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</si>
  <si>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</si>
  <si>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</si>
  <si>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</si>
  <si>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</si>
  <si>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</si>
  <si>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</si>
  <si>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</si>
  <si>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</si>
  <si>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</si>
  <si>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</si>
  <si>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</si>
  <si>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</si>
  <si>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</si>
  <si>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</si>
  <si>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</si>
  <si>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</si>
  <si>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</si>
  <si>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</si>
  <si>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</si>
  <si>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</si>
  <si>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</si>
  <si>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</si>
  <si>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</si>
  <si>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</si>
  <si>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</si>
  <si>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</si>
  <si>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</si>
  <si>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</si>
  <si>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</si>
  <si>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</si>
  <si>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</si>
  <si>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</si>
  <si>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</si>
  <si>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</si>
  <si>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</si>
  <si>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</si>
  <si>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</si>
  <si>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</si>
  <si>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</si>
  <si>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</si>
  <si>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</si>
  <si>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</si>
  <si>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</si>
  <si>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</si>
  <si>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</si>
  <si>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</si>
  <si>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</si>
  <si>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</si>
  <si>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</si>
  <si>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</si>
  <si>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</si>
  <si>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</si>
  <si>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</si>
  <si>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</si>
  <si>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</si>
  <si>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</si>
  <si>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</si>
  <si>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</si>
  <si>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</si>
  <si>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</si>
  <si>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</si>
  <si>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</si>
  <si>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</si>
  <si>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</si>
  <si>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</si>
  <si>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</si>
  <si>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</si>
  <si>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</si>
  <si>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</si>
  <si>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</si>
  <si>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</si>
  <si>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</si>
  <si>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</si>
  <si>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</si>
  <si>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</si>
  <si>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</si>
  <si>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</si>
  <si>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</si>
  <si>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</si>
  <si>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</si>
  <si>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</si>
  <si>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</si>
  <si>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</si>
  <si>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</si>
  <si>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</si>
  <si>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</si>
  <si>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</si>
  <si>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</si>
  <si>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</si>
  <si>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</si>
  <si>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</si>
  <si>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</si>
  <si>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</si>
  <si>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</si>
  <si>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</si>
  <si>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</si>
  <si>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</si>
  <si>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</si>
  <si>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</si>
  <si>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</si>
  <si>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</si>
  <si>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</si>
  <si>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</si>
  <si>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</si>
  <si>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</si>
  <si>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</si>
  <si>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</si>
  <si>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</si>
  <si>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</si>
  <si>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</si>
  <si>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</si>
  <si>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</si>
  <si>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</si>
  <si>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</si>
  <si>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</si>
  <si>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</si>
  <si>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</si>
  <si>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</si>
  <si>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</si>
  <si>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</si>
  <si>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</si>
  <si>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</si>
  <si>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</si>
  <si>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</si>
  <si>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</si>
  <si>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</si>
  <si>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</si>
  <si>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</si>
  <si>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</si>
  <si>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</si>
  <si>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</si>
  <si>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</si>
  <si>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</si>
  <si>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</si>
  <si>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</si>
  <si>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</si>
  <si>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</si>
  <si>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</si>
  <si>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</si>
  <si>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</si>
  <si>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</si>
  <si>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</si>
  <si>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</si>
  <si>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</si>
  <si>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</si>
  <si>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</si>
  <si>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</si>
  <si>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</si>
  <si>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</si>
  <si>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</si>
  <si>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</si>
  <si>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</si>
  <si>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</si>
  <si>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</si>
  <si>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</si>
  <si>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</si>
  <si>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</si>
  <si>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</si>
  <si>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</si>
  <si>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</si>
  <si>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</si>
  <si>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</si>
  <si>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</si>
  <si>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</si>
  <si>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</si>
  <si>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</si>
  <si>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</si>
  <si>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</si>
  <si>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</si>
  <si>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</si>
  <si>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</si>
  <si>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</si>
  <si>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</si>
  <si>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</si>
  <si>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</si>
  <si>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</si>
  <si>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</si>
  <si>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</si>
  <si>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</si>
  <si>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</si>
  <si>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</si>
  <si>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</si>
  <si>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</si>
  <si>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</si>
  <si>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</si>
  <si>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</si>
  <si>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</si>
  <si>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</si>
  <si>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</si>
  <si>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</si>
  <si>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</si>
  <si>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</si>
  <si>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</si>
  <si>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</si>
  <si>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</si>
  <si>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</si>
  <si>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</si>
  <si>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</si>
  <si>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</si>
  <si>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</si>
  <si>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</si>
  <si>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</si>
  <si>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</si>
  <si>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</si>
  <si>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</si>
  <si>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</si>
  <si>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</si>
  <si>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</si>
  <si>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</si>
  <si>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</si>
  <si>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</si>
  <si>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</si>
  <si>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</si>
  <si>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</si>
  <si>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</si>
  <si>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</si>
  <si>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</si>
  <si>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</si>
  <si>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</si>
  <si>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</si>
  <si>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</si>
  <si>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</si>
  <si>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</si>
  <si>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</si>
  <si>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</si>
  <si>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</si>
  <si>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</si>
  <si>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</si>
  <si>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</si>
  <si>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</si>
  <si>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</si>
  <si>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</si>
  <si>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</si>
  <si>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</si>
  <si>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</si>
  <si>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</si>
  <si>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</si>
  <si>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</si>
  <si>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</si>
  <si>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</si>
  <si>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</si>
  <si>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</si>
  <si>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</si>
  <si>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</si>
  <si>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</si>
  <si>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</si>
  <si>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</si>
  <si>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</si>
  <si>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</si>
  <si>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</si>
  <si>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</si>
  <si>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</si>
  <si>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</si>
  <si>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</si>
  <si>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</si>
  <si>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</si>
  <si>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</si>
  <si>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</si>
  <si>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</si>
  <si>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</si>
  <si>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</si>
  <si>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</si>
  <si>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</si>
  <si>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</si>
  <si>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</si>
  <si>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</si>
  <si>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</si>
  <si>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</si>
  <si>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</si>
  <si>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</si>
  <si>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</si>
  <si>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</si>
  <si>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</si>
  <si>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</si>
  <si>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</si>
  <si>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</si>
  <si>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</si>
  <si>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</si>
  <si>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</si>
  <si>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</si>
  <si>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</si>
  <si>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</si>
  <si>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</si>
  <si>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</si>
  <si>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</si>
  <si>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</si>
  <si>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</si>
  <si>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</si>
  <si>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</si>
  <si>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</si>
  <si>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</si>
  <si>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</si>
  <si>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</si>
  <si>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</si>
  <si>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</si>
  <si>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</si>
  <si>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</si>
  <si>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</si>
  <si>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</si>
  <si>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</si>
  <si>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</si>
  <si>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</si>
  <si>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</si>
  <si>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</si>
  <si>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</si>
  <si>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</si>
  <si>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</si>
  <si>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</si>
  <si>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</si>
  <si>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</si>
  <si>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</si>
  <si>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</si>
  <si>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</si>
  <si>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</si>
  <si>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</si>
  <si>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</si>
  <si>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</si>
  <si>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</si>
  <si>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</si>
  <si>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</si>
  <si>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</si>
  <si>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</si>
  <si>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</si>
  <si>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</si>
  <si>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</si>
  <si>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</si>
  <si>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</si>
  <si>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</si>
  <si>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</si>
  <si>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</si>
  <si>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</si>
  <si>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</si>
  <si>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</si>
  <si>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</si>
  <si>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</si>
  <si>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</si>
  <si>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</si>
  <si>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</si>
  <si>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</si>
  <si>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</si>
  <si>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</si>
  <si>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</si>
  <si>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</si>
  <si>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</si>
  <si>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</si>
  <si>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</si>
  <si>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</si>
  <si>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</si>
  <si>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</si>
  <si>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</si>
  <si>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</si>
  <si>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</si>
  <si>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</si>
  <si>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</si>
  <si>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</si>
  <si>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</si>
  <si>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</si>
  <si>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</si>
  <si>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</si>
  <si>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</si>
  <si>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</si>
  <si>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</si>
  <si>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</si>
  <si>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</si>
  <si>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</si>
  <si>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</si>
  <si>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</si>
  <si>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</si>
  <si>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</si>
  <si>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</si>
  <si>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</si>
  <si>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</si>
  <si>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</si>
  <si>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</si>
  <si>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</si>
  <si>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</si>
  <si>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</si>
  <si>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</si>
  <si>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</si>
  <si>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</si>
  <si>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</si>
  <si>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</si>
  <si>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</si>
  <si>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</si>
  <si>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</si>
  <si>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</si>
  <si>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</si>
  <si>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</si>
  <si>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</si>
  <si>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</si>
  <si>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</si>
  <si>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</si>
  <si>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</si>
  <si>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</si>
  <si>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</si>
  <si>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</si>
  <si>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</si>
  <si>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</si>
  <si>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</si>
  <si>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</si>
  <si>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</si>
  <si>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</si>
  <si>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</si>
  <si>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</si>
  <si>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</si>
  <si>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</si>
  <si>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</si>
  <si>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</si>
  <si>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</si>
  <si>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</si>
  <si>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</si>
  <si>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</si>
  <si>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</si>
  <si>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</si>
  <si>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</si>
  <si>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</si>
  <si>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</si>
  <si>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</si>
  <si>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</si>
  <si>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</si>
  <si>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</si>
  <si>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</si>
  <si>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</si>
  <si>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</si>
  <si>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</si>
  <si>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</si>
  <si>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</si>
  <si>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</si>
  <si>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</si>
  <si>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</si>
  <si>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</si>
  <si>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</si>
  <si>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</si>
  <si>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</si>
  <si>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</si>
  <si>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</si>
  <si>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</si>
  <si>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</si>
  <si>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</si>
  <si>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</si>
  <si>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</si>
  <si>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</si>
  <si>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</si>
  <si>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</si>
  <si>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</si>
  <si>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</si>
  <si>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</si>
  <si>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</si>
  <si>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</si>
  <si>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</si>
  <si>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</si>
  <si>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</si>
  <si>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</si>
  <si>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</si>
  <si>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</si>
  <si>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</si>
  <si>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</si>
  <si>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</si>
  <si>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</si>
  <si>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</si>
  <si>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</si>
  <si>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</si>
  <si>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</si>
  <si>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</si>
  <si>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</si>
  <si>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</si>
  <si>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</si>
  <si>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</si>
  <si>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</si>
  <si>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</si>
  <si>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</si>
  <si>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</si>
  <si>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</si>
  <si>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</si>
  <si>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</si>
  <si>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</si>
  <si>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</si>
  <si>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</si>
  <si>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</si>
  <si>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</si>
  <si>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</si>
  <si>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</si>
  <si>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</si>
  <si>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</si>
  <si>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</si>
  <si>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</si>
  <si>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</si>
  <si>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</si>
  <si>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</si>
  <si>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</si>
  <si>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</si>
  <si>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</si>
  <si>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</si>
  <si>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</si>
  <si>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</si>
  <si>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</si>
  <si>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</si>
  <si>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</si>
  <si>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</si>
  <si>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</si>
  <si>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</si>
  <si>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</si>
  <si>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</si>
  <si>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</si>
  <si>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</si>
  <si>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</si>
  <si>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</si>
  <si>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</si>
  <si>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</si>
  <si>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</si>
  <si>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</si>
  <si>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</si>
  <si>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</si>
  <si>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</si>
  <si>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</si>
  <si>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</si>
  <si>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</si>
  <si>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</si>
  <si>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</si>
  <si>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</si>
  <si>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</si>
  <si>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</si>
  <si>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</si>
  <si>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</si>
  <si>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</si>
  <si>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</si>
  <si>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</si>
  <si>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</si>
  <si>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</si>
  <si>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</si>
  <si>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</si>
  <si>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</si>
  <si>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</si>
  <si>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</si>
  <si>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</si>
  <si>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</si>
  <si>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</si>
  <si>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</si>
  <si>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</si>
  <si>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</si>
  <si>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</si>
  <si>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</si>
  <si>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</si>
  <si>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</si>
  <si>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</si>
  <si>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</si>
  <si>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</si>
  <si>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</si>
  <si>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</si>
  <si>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</si>
  <si>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</si>
  <si>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</si>
  <si>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</si>
  <si>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</si>
  <si>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</si>
  <si>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</si>
  <si>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</si>
  <si>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</si>
  <si>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</si>
  <si>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</si>
  <si>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</si>
  <si>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</si>
  <si>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</si>
  <si>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</si>
  <si>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</si>
  <si>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</si>
  <si>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</si>
  <si>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</si>
  <si>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</si>
  <si>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</si>
  <si>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</si>
  <si>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</si>
  <si>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</si>
  <si>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</si>
  <si>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</si>
  <si>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</si>
  <si>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</si>
  <si>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</si>
  <si>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</si>
  <si>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</si>
  <si>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</si>
  <si>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</si>
  <si>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</si>
  <si>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</si>
  <si>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</si>
  <si>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</si>
  <si>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</si>
  <si>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</si>
  <si>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</si>
  <si>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</si>
  <si>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</si>
  <si>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</si>
  <si>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</si>
  <si>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</si>
  <si>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</si>
  <si>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</si>
  <si>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</si>
  <si>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</si>
  <si>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</si>
  <si>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</si>
  <si>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</si>
  <si>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</si>
  <si>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</si>
  <si>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</si>
  <si>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</si>
  <si>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</si>
  <si>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</si>
  <si>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</si>
  <si>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</si>
  <si>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</si>
  <si>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</si>
  <si>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</si>
  <si>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</si>
  <si>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</si>
  <si>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</si>
  <si>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</si>
  <si>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</si>
  <si>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</si>
  <si>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</si>
  <si>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</si>
  <si>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</si>
  <si>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</si>
  <si>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</si>
  <si>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</si>
  <si>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</si>
  <si>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</si>
  <si>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</si>
  <si>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</si>
  <si>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</si>
  <si>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</si>
  <si>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</si>
  <si>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</si>
  <si>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</si>
  <si>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</si>
  <si>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</si>
  <si>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</si>
  <si>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</si>
  <si>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</si>
  <si>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</si>
  <si>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</si>
  <si>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</si>
  <si>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</si>
  <si>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</si>
  <si>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</si>
  <si>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</si>
  <si>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</si>
  <si>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</si>
  <si>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</si>
  <si>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</si>
  <si>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</si>
  <si>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</si>
  <si>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</si>
  <si>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</si>
  <si>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</si>
  <si>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</si>
  <si>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</si>
  <si>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</si>
  <si>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</si>
  <si>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</si>
  <si>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</si>
  <si>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</si>
  <si>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</si>
  <si>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</si>
  <si>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</si>
  <si>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</si>
  <si>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</si>
  <si>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</si>
  <si>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</si>
  <si>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</si>
  <si>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</si>
  <si>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</si>
  <si>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</si>
  <si>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</si>
  <si>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</si>
  <si>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</si>
  <si>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</si>
  <si>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</si>
  <si>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</si>
  <si>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</si>
  <si>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</si>
  <si>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</si>
  <si>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</si>
  <si>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</si>
  <si>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</si>
  <si>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</si>
  <si>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</si>
  <si>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</si>
  <si>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</si>
  <si>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</si>
  <si>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</si>
  <si>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</si>
  <si>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</si>
  <si>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</si>
  <si>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</si>
  <si>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</si>
  <si>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</si>
  <si>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</si>
  <si>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</si>
  <si>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</si>
  <si>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</si>
  <si>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</si>
  <si>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</si>
  <si>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</si>
  <si>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</si>
  <si>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</si>
  <si>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</si>
  <si>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</si>
  <si>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</si>
  <si>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</si>
  <si>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</si>
  <si>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</si>
  <si>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</si>
  <si>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</si>
  <si>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</si>
  <si>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</si>
  <si>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</si>
  <si>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</si>
  <si>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</si>
  <si>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</si>
  <si>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</si>
  <si>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</si>
  <si>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</si>
  <si>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</si>
  <si>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</si>
  <si>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</si>
  <si>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</si>
  <si>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</si>
  <si>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</si>
  <si>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</si>
  <si>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</si>
  <si>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</si>
  <si>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</si>
  <si>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</si>
  <si>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</si>
  <si>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</si>
  <si>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</si>
  <si>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</si>
  <si>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</si>
  <si>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</si>
  <si>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</si>
  <si>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</si>
  <si>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</si>
  <si>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</si>
  <si>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</si>
  <si>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</si>
  <si>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</si>
  <si>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</si>
  <si>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</si>
  <si>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</si>
  <si>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</si>
  <si>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</si>
  <si>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</si>
  <si>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</si>
  <si>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</si>
  <si>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</si>
  <si>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</si>
  <si>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</si>
  <si>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</si>
  <si>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</si>
  <si>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</si>
  <si>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</si>
  <si>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</si>
  <si>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</si>
  <si>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</si>
  <si>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</si>
  <si>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</si>
  <si>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</si>
  <si>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</si>
  <si>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</si>
  <si>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</si>
  <si>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</si>
  <si>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</si>
  <si>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</si>
  <si>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</si>
  <si>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</si>
  <si>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</si>
  <si>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</si>
  <si>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</si>
  <si>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</si>
  <si>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</si>
  <si>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</si>
  <si>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</si>
  <si>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</si>
  <si>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</si>
  <si>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</si>
  <si>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</si>
  <si>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</si>
  <si>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</si>
  <si>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</si>
  <si>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</si>
  <si>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</si>
  <si>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</si>
  <si>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</si>
  <si>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</si>
  <si>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</si>
  <si>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</si>
  <si>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</si>
  <si>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</si>
  <si>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</si>
  <si>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</si>
  <si>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</si>
  <si>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</si>
  <si>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</si>
  <si>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</si>
  <si>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</si>
  <si>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</si>
  <si>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</si>
  <si>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</si>
  <si>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</si>
  <si>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</si>
  <si>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</si>
  <si>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</si>
  <si>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</si>
  <si>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</si>
  <si>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</si>
  <si>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</si>
  <si>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</si>
  <si>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</si>
  <si>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</si>
  <si>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</si>
  <si>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</si>
  <si>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</si>
  <si>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</si>
  <si>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</si>
  <si>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</si>
  <si>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</si>
  <si>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</si>
  <si>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</si>
  <si>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</si>
  <si>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</si>
  <si>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</si>
  <si>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</si>
  <si>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</si>
  <si>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</si>
  <si>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</si>
  <si>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</si>
  <si>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</si>
  <si>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</si>
  <si>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</si>
  <si>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</si>
  <si>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</si>
  <si>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</si>
  <si>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</si>
  <si>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</si>
  <si>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</si>
  <si>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</si>
  <si>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</si>
  <si>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</si>
  <si>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</si>
  <si>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</si>
  <si>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</si>
  <si>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</si>
  <si>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</si>
  <si>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</si>
  <si>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</si>
  <si>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</si>
  <si>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</si>
  <si>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</si>
  <si>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</si>
  <si>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</si>
  <si>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</si>
  <si>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</si>
  <si>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</si>
  <si>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</si>
  <si>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</si>
  <si>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</si>
  <si>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</si>
  <si>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</si>
  <si>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</si>
  <si>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</si>
  <si>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</si>
  <si>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</si>
  <si>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</si>
  <si>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</si>
  <si>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</si>
  <si>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</si>
  <si>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</si>
  <si>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</si>
  <si>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</si>
  <si>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</si>
  <si>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</si>
  <si>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</si>
  <si>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</si>
  <si>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</si>
  <si>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</si>
  <si>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</si>
  <si>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</si>
  <si>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</si>
  <si>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</si>
  <si>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</si>
  <si>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</si>
  <si>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</si>
  <si>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</si>
  <si>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</si>
  <si>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</si>
  <si>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</si>
  <si>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</si>
  <si>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</si>
  <si>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</si>
  <si>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</si>
  <si>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</si>
  <si>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</si>
  <si>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</si>
  <si>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</si>
  <si>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</si>
  <si>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</si>
  <si>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</si>
  <si>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</si>
  <si>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</si>
  <si>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</si>
  <si>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</si>
  <si>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</si>
  <si>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</si>
  <si>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</si>
  <si>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</si>
  <si>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</si>
  <si>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</si>
  <si>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</si>
  <si>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</si>
  <si>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</si>
  <si>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</si>
  <si>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</si>
  <si>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</si>
  <si>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</si>
  <si>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</si>
  <si>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</si>
  <si>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</si>
  <si>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</si>
  <si>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</si>
  <si>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</si>
  <si>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</si>
  <si>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</si>
  <si>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</si>
  <si>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</si>
  <si>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</si>
  <si>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</si>
  <si>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</si>
  <si>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</si>
  <si>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</si>
  <si>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</si>
  <si>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</si>
  <si>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</si>
  <si>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</si>
  <si>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</si>
  <si>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</si>
  <si>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</si>
  <si>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</si>
  <si>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</si>
  <si>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</si>
  <si>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</si>
  <si>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</si>
  <si>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</si>
  <si>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</si>
  <si>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</si>
  <si>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</si>
  <si>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</si>
  <si>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</si>
  <si>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</si>
  <si>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</si>
  <si>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</si>
  <si>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</si>
  <si>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</si>
  <si>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</si>
  <si>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</si>
  <si>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</si>
  <si>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</si>
  <si>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</si>
  <si>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</si>
  <si>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</si>
  <si>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</si>
  <si>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</si>
  <si>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</si>
  <si>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</si>
  <si>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</si>
  <si>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</si>
  <si>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</si>
  <si>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</si>
  <si>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</si>
  <si>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</si>
  <si>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</si>
  <si>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</si>
  <si>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</si>
  <si>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</si>
  <si>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</si>
  <si>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</si>
  <si>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</si>
  <si>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</si>
  <si>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</si>
  <si>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</si>
  <si>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</si>
  <si>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</si>
  <si>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</si>
  <si>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</si>
  <si>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</si>
  <si>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</si>
  <si>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</si>
  <si>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</si>
  <si>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</si>
  <si>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</si>
  <si>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</si>
  <si>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</si>
  <si>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</si>
  <si>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</si>
  <si>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</si>
  <si>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</si>
  <si>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</si>
  <si>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</si>
  <si>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</si>
  <si>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</si>
  <si>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</si>
  <si>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</si>
  <si>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</si>
  <si>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</si>
  <si>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</si>
  <si>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</si>
  <si>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</si>
  <si>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</si>
  <si>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</si>
  <si>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</si>
  <si>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</si>
  <si>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</si>
  <si>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</si>
  <si>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</si>
  <si>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</si>
  <si>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</si>
  <si>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</si>
  <si>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</si>
  <si>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</si>
  <si>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</si>
  <si>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</si>
  <si>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</si>
  <si>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</si>
  <si>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</si>
  <si>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</si>
  <si>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</si>
  <si>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</si>
  <si>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</si>
  <si>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</si>
  <si>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</si>
  <si>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</si>
  <si>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</si>
  <si>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</si>
  <si>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</si>
  <si>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</si>
  <si>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</si>
  <si>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</si>
  <si>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</si>
  <si>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</si>
  <si>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</si>
  <si>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</si>
  <si>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</si>
  <si>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</si>
  <si>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</si>
  <si>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</si>
  <si>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</si>
  <si>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</si>
  <si>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</si>
  <si>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</si>
  <si>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</si>
  <si>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</si>
  <si>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</si>
  <si>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</si>
  <si>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</si>
  <si>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</si>
  <si>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</si>
  <si>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</si>
  <si>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</si>
  <si>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</si>
  <si>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</si>
  <si>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</si>
  <si>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</si>
  <si>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</si>
  <si>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</si>
  <si>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</si>
  <si>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</si>
  <si>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</si>
  <si>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</si>
  <si>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</si>
  <si>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</si>
  <si>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</si>
  <si>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</si>
  <si>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</si>
  <si>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</si>
  <si>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</si>
  <si>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</si>
  <si>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</si>
  <si>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</si>
  <si>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</si>
  <si>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</si>
  <si>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</si>
  <si>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</si>
  <si>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</si>
  <si>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</si>
  <si>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</si>
  <si>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</si>
  <si>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</si>
  <si>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</si>
  <si>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</si>
  <si>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</si>
  <si>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</si>
  <si>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</si>
  <si>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</si>
  <si>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</si>
  <si>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</si>
  <si>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</si>
  <si>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</si>
  <si>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</si>
  <si>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</si>
  <si>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</si>
  <si>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</si>
  <si>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</si>
  <si>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</si>
  <si>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</si>
  <si>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</si>
  <si>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</si>
  <si>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</si>
  <si>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</si>
  <si>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</si>
  <si>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</si>
  <si>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</si>
  <si>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</si>
  <si>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</si>
  <si>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</si>
  <si>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</si>
  <si>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</si>
  <si>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</si>
  <si>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</si>
  <si>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</si>
  <si>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</si>
  <si>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</si>
  <si>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</si>
  <si>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</si>
  <si>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</si>
  <si>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</si>
  <si>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</si>
  <si>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</si>
  <si>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</si>
  <si>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</si>
  <si>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</si>
  <si>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</si>
  <si>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</si>
  <si>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</si>
  <si>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</si>
  <si>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</si>
  <si>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</si>
  <si>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</si>
  <si>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</si>
  <si>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</si>
  <si>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</si>
  <si>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</si>
  <si>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</si>
  <si>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</si>
  <si>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</si>
  <si>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</si>
  <si>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</si>
  <si>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</si>
  <si>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</si>
  <si>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</si>
  <si>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</si>
  <si>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</si>
  <si>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</si>
  <si>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</si>
  <si>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</si>
  <si>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</si>
  <si>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</si>
  <si>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</si>
  <si>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</si>
  <si>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</si>
  <si>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</si>
  <si>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</si>
  <si>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</si>
  <si>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</si>
  <si>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</si>
  <si>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</si>
  <si>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</si>
  <si>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</si>
  <si>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</si>
  <si>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</si>
  <si>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</si>
  <si>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</si>
  <si>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</si>
  <si>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</si>
  <si>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</si>
  <si>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</si>
  <si>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</si>
  <si>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</si>
  <si>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</si>
  <si>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</si>
  <si>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</si>
  <si>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</si>
  <si>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</si>
  <si>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</si>
  <si>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</si>
  <si>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</si>
  <si>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</si>
  <si>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</si>
  <si>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</si>
  <si>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</si>
  <si>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</si>
  <si>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</si>
  <si>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</si>
  <si>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</si>
  <si>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</si>
  <si>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</si>
  <si>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</si>
  <si>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</si>
  <si>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</si>
  <si>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</si>
  <si>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</si>
  <si>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</si>
  <si>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</si>
  <si>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</si>
  <si>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</si>
  <si>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</si>
  <si>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</si>
  <si>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</si>
  <si>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</si>
  <si>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</si>
  <si>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</si>
  <si>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</si>
  <si>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</si>
  <si>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</si>
  <si>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</si>
  <si>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</si>
  <si>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</si>
  <si>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</si>
  <si>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</si>
  <si>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</si>
  <si>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</si>
  <si>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</si>
  <si>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</si>
  <si>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</si>
  <si>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</si>
  <si>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</si>
  <si>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</si>
  <si>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</si>
  <si>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</si>
  <si>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</si>
  <si>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</si>
  <si>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</si>
  <si>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</si>
  <si>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</si>
  <si>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</si>
  <si>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</si>
  <si>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</si>
  <si>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</si>
  <si>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</si>
  <si>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</si>
  <si>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</si>
  <si>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</si>
  <si>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</si>
  <si>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</si>
  <si>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</si>
  <si>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</si>
  <si>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</si>
  <si>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</si>
  <si>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</si>
  <si>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</si>
  <si>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</si>
  <si>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</si>
  <si>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</si>
  <si>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</si>
  <si>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</si>
  <si>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</si>
  <si>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</si>
  <si>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</si>
  <si>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</si>
  <si>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</si>
  <si>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</si>
  <si>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</si>
  <si>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</si>
  <si>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</si>
  <si>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</si>
  <si>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</si>
  <si>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</si>
  <si>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</si>
  <si>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</si>
  <si>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</si>
  <si>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</si>
  <si>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</si>
  <si>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</si>
  <si>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</si>
  <si>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</si>
  <si>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</si>
  <si>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</si>
  <si>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</si>
  <si>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</si>
  <si>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</si>
  <si>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</si>
  <si>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</si>
  <si>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</si>
  <si>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</si>
  <si>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</si>
  <si>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</si>
  <si>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</si>
  <si>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</si>
  <si>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</si>
  <si>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</si>
  <si>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</si>
  <si>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</si>
  <si>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</si>
  <si>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</si>
  <si>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</si>
  <si>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</si>
  <si>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</si>
  <si>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</si>
  <si>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</si>
  <si>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</si>
  <si>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</si>
  <si>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</si>
  <si>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</si>
  <si>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</si>
  <si>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</si>
  <si>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</si>
  <si>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</si>
  <si>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</si>
  <si>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</si>
  <si>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</si>
  <si>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</si>
  <si>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</si>
  <si>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</si>
  <si>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</si>
  <si>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</si>
  <si>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</si>
  <si>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</si>
  <si>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</si>
  <si>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</si>
  <si>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</si>
  <si>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</si>
  <si>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</si>
  <si>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</si>
  <si>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</si>
  <si>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</si>
  <si>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</si>
  <si>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</si>
  <si>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</si>
  <si>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</si>
  <si>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</si>
  <si>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</si>
  <si>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</si>
  <si>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</si>
  <si>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</si>
  <si>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</si>
  <si>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</si>
  <si>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</si>
  <si>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</si>
  <si>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</si>
  <si>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</si>
  <si>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</si>
  <si>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</si>
  <si>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</si>
  <si>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</si>
  <si>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</si>
  <si>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</si>
  <si>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</si>
  <si>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</si>
  <si>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</si>
  <si>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</si>
  <si>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</si>
  <si>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</si>
  <si>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</si>
  <si>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</si>
  <si>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</si>
  <si>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</si>
  <si>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</si>
  <si>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</si>
  <si>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</si>
  <si>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</si>
  <si>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</si>
  <si>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</si>
  <si>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</si>
  <si>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</si>
  <si>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</si>
  <si>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</si>
  <si>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</si>
  <si>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</si>
  <si>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</si>
  <si>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</si>
  <si>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</si>
  <si>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</si>
  <si>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</si>
  <si>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</si>
  <si>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</si>
  <si>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</si>
  <si>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</si>
  <si>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</si>
  <si>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</si>
  <si>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</si>
  <si>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</si>
  <si>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</si>
  <si>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</si>
  <si>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</si>
  <si>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</si>
  <si>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</si>
  <si>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</si>
  <si>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</si>
  <si>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</si>
  <si>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</si>
  <si>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</si>
  <si>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</si>
  <si>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</si>
  <si>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</si>
  <si>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</si>
  <si>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</si>
  <si>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</si>
  <si>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</si>
  <si>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</si>
  <si>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</si>
  <si>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</si>
  <si>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</si>
  <si>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</si>
  <si>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</si>
  <si>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</si>
  <si>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</si>
  <si>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</si>
  <si>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</si>
  <si>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</si>
  <si>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</si>
  <si>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</si>
  <si>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</si>
  <si>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</si>
  <si>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</si>
  <si>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</si>
  <si>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</si>
  <si>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</si>
  <si>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</si>
  <si>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</si>
  <si>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</si>
  <si>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</si>
  <si>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</si>
  <si>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</si>
  <si>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</si>
  <si>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</si>
  <si>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</si>
  <si>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</si>
  <si>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</si>
  <si>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</si>
  <si>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</si>
  <si>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</si>
  <si>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</si>
  <si>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</si>
  <si>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</si>
  <si>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</si>
  <si>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</si>
  <si>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</si>
  <si>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</si>
  <si>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</si>
  <si>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</si>
  <si>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</si>
  <si>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</si>
  <si>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</si>
  <si>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</si>
  <si>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</si>
  <si>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</si>
  <si>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</si>
  <si>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</si>
  <si>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</si>
  <si>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</si>
  <si>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</si>
  <si>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</si>
  <si>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</si>
  <si>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</si>
  <si>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</si>
  <si>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</si>
  <si>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</si>
  <si>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</si>
  <si>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</si>
  <si>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</si>
  <si>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</si>
  <si>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</si>
  <si>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</si>
  <si>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</si>
  <si>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</si>
  <si>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</si>
  <si>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</si>
  <si>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</si>
  <si>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</si>
  <si>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</si>
  <si>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</si>
  <si>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</si>
  <si>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</si>
  <si>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</si>
  <si>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</si>
  <si>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</si>
  <si>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</si>
  <si>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</si>
  <si>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</si>
  <si>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</si>
  <si>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</si>
  <si>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</si>
  <si>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</si>
  <si>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</si>
  <si>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</si>
  <si>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</si>
  <si>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</si>
  <si>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</si>
  <si>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</si>
  <si>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</si>
  <si>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</si>
  <si>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</si>
  <si>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</si>
  <si>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</si>
  <si>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</si>
  <si>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</si>
  <si>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</si>
  <si>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</si>
  <si>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</si>
  <si>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</si>
  <si>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</si>
  <si>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</si>
  <si>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</si>
  <si>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</si>
  <si>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</si>
  <si>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</si>
  <si>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</si>
  <si>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</si>
  <si>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</si>
  <si>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</si>
  <si>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</si>
  <si>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</si>
  <si>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</si>
  <si>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</si>
  <si>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</si>
  <si>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</si>
  <si>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</si>
  <si>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</si>
  <si>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</si>
  <si>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</si>
  <si>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</si>
  <si>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</si>
  <si>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</si>
  <si>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</si>
  <si>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</si>
  <si>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</si>
  <si>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</si>
  <si>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</si>
  <si>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</si>
  <si>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</si>
  <si>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</si>
  <si>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</si>
  <si>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</si>
  <si>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</si>
  <si>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</si>
  <si>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</si>
  <si>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</si>
  <si>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</si>
  <si>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</si>
  <si>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</si>
  <si>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</si>
  <si>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</si>
  <si>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</si>
  <si>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</si>
  <si>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</si>
  <si>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</si>
  <si>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</si>
  <si>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</si>
  <si>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</si>
  <si>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</si>
  <si>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</si>
  <si>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</si>
  <si>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</si>
  <si>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</si>
  <si>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</si>
  <si>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</si>
  <si>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</si>
  <si>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</si>
  <si>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</si>
  <si>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</si>
  <si>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</si>
  <si>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</si>
  <si>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</si>
  <si>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</si>
  <si>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</si>
  <si>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</si>
  <si>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</si>
  <si>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</si>
  <si>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</si>
  <si>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</si>
  <si>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</si>
  <si>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</si>
  <si>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</si>
  <si>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</si>
  <si>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</si>
  <si>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</si>
  <si>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</si>
  <si>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</si>
  <si>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</si>
  <si>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</si>
  <si>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</si>
  <si>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</si>
  <si>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</si>
  <si>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</si>
  <si>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</si>
  <si>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</si>
  <si>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</si>
  <si>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</si>
  <si>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</si>
  <si>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</si>
  <si>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</si>
  <si>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</si>
  <si>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</si>
  <si>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</si>
  <si>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</si>
  <si>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</si>
  <si>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</si>
  <si>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</si>
  <si>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</si>
  <si>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</si>
  <si>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</si>
  <si>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</si>
  <si>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</si>
  <si>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</si>
  <si>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</si>
  <si>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</si>
  <si>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</si>
  <si>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</si>
  <si>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</si>
  <si>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</si>
  <si>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</si>
  <si>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</si>
  <si>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</si>
  <si>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</si>
  <si>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</si>
  <si>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</si>
  <si>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</si>
  <si>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</si>
  <si>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</si>
  <si>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</si>
  <si>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</si>
  <si>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</si>
  <si>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</si>
  <si>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</si>
  <si>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</si>
  <si>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</si>
  <si>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</si>
  <si>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</si>
  <si>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</si>
  <si>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</si>
  <si>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</si>
  <si>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</si>
  <si>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</si>
  <si>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</si>
  <si>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</si>
  <si>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</si>
  <si>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</si>
  <si>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</si>
  <si>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</si>
  <si>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</si>
  <si>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</si>
  <si>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</si>
  <si>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</si>
  <si>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</si>
  <si>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</si>
  <si>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</si>
  <si>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</si>
  <si>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</si>
  <si>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</si>
  <si>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</si>
  <si>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</si>
  <si>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</si>
  <si>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</si>
  <si>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</si>
  <si>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</si>
  <si>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</si>
  <si>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</si>
  <si>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</si>
  <si>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</si>
  <si>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</si>
  <si>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</si>
  <si>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</si>
  <si>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</si>
  <si>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</si>
  <si>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</si>
  <si>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</si>
  <si>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</si>
  <si>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</si>
  <si>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</si>
  <si>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</si>
  <si>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</si>
  <si>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</si>
  <si>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</si>
  <si>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</si>
  <si>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</si>
  <si>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</si>
  <si>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</si>
  <si>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</si>
  <si>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</si>
  <si>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</si>
  <si>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</si>
  <si>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</si>
  <si>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</si>
  <si>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</si>
  <si>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</si>
  <si>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</si>
  <si>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</si>
  <si>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</si>
  <si>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</si>
  <si>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</si>
  <si>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</si>
  <si>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</si>
  <si>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</si>
  <si>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</si>
  <si>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</si>
  <si>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</si>
  <si>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</si>
  <si>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</si>
  <si>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</si>
  <si>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</si>
  <si>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</si>
  <si>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</si>
  <si>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</si>
  <si>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</si>
  <si>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</si>
  <si>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</si>
  <si>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</si>
  <si>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</si>
  <si>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</si>
  <si>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</si>
  <si>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</si>
  <si>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</si>
  <si>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</si>
  <si>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</si>
  <si>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</si>
  <si>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</si>
  <si>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</si>
  <si>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</si>
  <si>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</si>
  <si>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</si>
  <si>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</si>
  <si>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</si>
  <si>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</si>
  <si>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</si>
  <si>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</si>
  <si>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</si>
  <si>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</si>
  <si>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</si>
  <si>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</si>
  <si>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</si>
  <si>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</si>
  <si>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</si>
  <si>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</si>
  <si>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</si>
  <si>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</si>
  <si>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</si>
  <si>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</si>
  <si>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</si>
  <si>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</si>
  <si>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</si>
  <si>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</si>
  <si>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</si>
  <si>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</si>
  <si>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</si>
  <si>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</si>
  <si>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</si>
  <si>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</si>
  <si>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</si>
  <si>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</si>
  <si>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</si>
  <si>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</si>
  <si>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</si>
  <si>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</si>
  <si>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</si>
  <si>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</si>
  <si>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</si>
  <si>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</si>
  <si>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</si>
  <si>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</si>
  <si>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</si>
  <si>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</si>
  <si>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</si>
  <si>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</si>
  <si>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</si>
  <si>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</si>
  <si>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</si>
  <si>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</si>
  <si>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</si>
  <si>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</si>
  <si>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</si>
  <si>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</si>
  <si>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</si>
  <si>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</si>
  <si>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</si>
  <si>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</si>
  <si>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</si>
  <si>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</si>
  <si>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</si>
  <si>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</si>
  <si>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</si>
  <si>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</si>
  <si>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</si>
  <si>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</si>
  <si>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</si>
  <si>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</si>
  <si>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</si>
  <si>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</si>
  <si>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</si>
  <si>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</si>
  <si>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</si>
  <si>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</si>
  <si>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</si>
  <si>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</si>
  <si>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</si>
  <si>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</si>
  <si>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</si>
  <si>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</si>
  <si>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</si>
  <si>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</si>
  <si>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</si>
  <si>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</si>
  <si>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</si>
  <si>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</si>
  <si>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</si>
  <si>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</si>
  <si>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</si>
  <si>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</si>
  <si>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</si>
  <si>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</si>
  <si>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</si>
  <si>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</si>
  <si>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</si>
  <si>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</si>
  <si>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</si>
  <si>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</si>
  <si>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</si>
  <si>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</si>
  <si>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</si>
  <si>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</si>
  <si>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</si>
  <si>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</si>
  <si>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</si>
  <si>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</si>
  <si>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</si>
  <si>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</si>
  <si>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</si>
  <si>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</si>
  <si>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</si>
  <si>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</si>
  <si>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</si>
  <si>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</si>
  <si>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</si>
  <si>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</si>
  <si>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</si>
  <si>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</si>
  <si>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</si>
  <si>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</si>
  <si>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</si>
  <si>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</si>
  <si>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</si>
  <si>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</si>
  <si>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</si>
  <si>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</si>
  <si>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</si>
  <si>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</si>
  <si>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</si>
  <si>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</si>
  <si>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</si>
  <si>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</si>
  <si>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</si>
  <si>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</si>
  <si>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</si>
  <si>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</si>
  <si>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</si>
  <si>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</si>
  <si>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</si>
  <si>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</si>
  <si>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</si>
  <si>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</si>
  <si>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</si>
  <si>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</si>
  <si>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</si>
  <si>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</si>
  <si>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</si>
  <si>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</si>
  <si>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</si>
  <si>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</si>
  <si>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</si>
  <si>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</si>
  <si>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</si>
  <si>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</si>
  <si>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</si>
  <si>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</si>
  <si>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</si>
  <si>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</si>
  <si>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</si>
  <si>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</si>
  <si>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</si>
  <si>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</si>
  <si>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</si>
  <si>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</si>
  <si>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</si>
  <si>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</si>
  <si>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</si>
  <si>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</si>
  <si>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</si>
  <si>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</si>
  <si>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</si>
  <si>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</si>
  <si>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</si>
  <si>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</si>
  <si>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</si>
  <si>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</si>
  <si>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</si>
  <si>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</si>
  <si>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</si>
  <si>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</si>
  <si>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</si>
  <si>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</si>
  <si>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</si>
  <si>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</si>
  <si>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</si>
  <si>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</si>
  <si>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</si>
  <si>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</si>
  <si>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</si>
  <si>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</si>
  <si>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</si>
  <si>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</si>
  <si>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</si>
  <si>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</si>
  <si>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</si>
  <si>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</si>
  <si>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</si>
  <si>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</si>
  <si>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</si>
  <si>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</si>
  <si>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</si>
  <si>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</si>
  <si>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</si>
  <si>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</si>
  <si>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</si>
  <si>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</si>
  <si>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</si>
  <si>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</si>
  <si>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</si>
  <si>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</si>
  <si>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</si>
  <si>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</si>
  <si>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</si>
  <si>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</si>
  <si>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</si>
  <si>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</si>
  <si>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</si>
  <si>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</si>
  <si>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</si>
  <si>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</si>
  <si>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</si>
  <si>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</si>
  <si>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</si>
  <si>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</si>
  <si>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</si>
  <si>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</si>
  <si>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</si>
  <si>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</si>
  <si>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</si>
  <si>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</si>
  <si>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</si>
  <si>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</si>
  <si>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</si>
  <si>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</si>
  <si>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</si>
  <si>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</si>
  <si>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</si>
  <si>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</si>
  <si>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</si>
  <si>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</si>
  <si>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</si>
  <si>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</si>
  <si>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</si>
  <si>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</si>
  <si>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</si>
  <si>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</si>
  <si>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</si>
  <si>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</si>
  <si>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</si>
  <si>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</si>
  <si>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</si>
  <si>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</si>
  <si>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</si>
  <si>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</si>
  <si>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</si>
  <si>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</si>
  <si>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</si>
  <si>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</si>
  <si>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</si>
  <si>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</si>
  <si>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</si>
  <si>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</si>
  <si>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</si>
  <si>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</si>
  <si>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</si>
  <si>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</si>
  <si>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</si>
  <si>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</si>
  <si>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</si>
  <si>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</si>
  <si>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</si>
  <si>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</si>
  <si>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</si>
  <si>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</si>
  <si>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</si>
  <si>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</si>
  <si>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</si>
  <si>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</si>
  <si>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</si>
  <si>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</si>
  <si>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</si>
  <si>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</si>
  <si>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</si>
  <si>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</si>
  <si>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</si>
  <si>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</si>
  <si>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</si>
  <si>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</si>
  <si>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</si>
  <si>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</si>
  <si>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</si>
  <si>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</si>
  <si>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</si>
  <si>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</si>
  <si>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</si>
  <si>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</si>
  <si>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</si>
  <si>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</si>
  <si>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</si>
  <si>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</si>
  <si>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</si>
  <si>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</si>
  <si>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</si>
  <si>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</si>
  <si>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</si>
  <si>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</si>
  <si>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</si>
  <si>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</si>
  <si>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</si>
  <si>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</si>
  <si>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</si>
  <si>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</si>
  <si>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</si>
  <si>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</si>
  <si>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</si>
  <si>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</si>
  <si>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</si>
  <si>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</si>
  <si>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</si>
  <si>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</si>
  <si>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</si>
  <si>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</si>
  <si>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</si>
  <si>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</si>
  <si>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</si>
  <si>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</si>
  <si>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</si>
  <si>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</si>
  <si>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</si>
  <si>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</si>
  <si>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</si>
  <si>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</si>
  <si>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</si>
  <si>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</si>
  <si>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</si>
  <si>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</si>
  <si>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</si>
  <si>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</si>
  <si>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</si>
  <si>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</si>
  <si>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</si>
  <si>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</si>
  <si>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</si>
  <si>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</si>
  <si>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</si>
  <si>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</si>
  <si>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</si>
  <si>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</si>
  <si>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</si>
  <si>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</si>
  <si>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</si>
  <si>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</si>
  <si>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</si>
  <si>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</si>
  <si>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</si>
  <si>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</si>
  <si>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</si>
  <si>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</si>
  <si>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</si>
  <si>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</si>
  <si>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</si>
  <si>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</si>
  <si>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</si>
  <si>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</si>
  <si>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</si>
  <si>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</si>
  <si>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</si>
  <si>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</si>
  <si>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</si>
  <si>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</si>
  <si>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</si>
  <si>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</si>
  <si>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</si>
  <si>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</si>
  <si>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</si>
  <si>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</si>
  <si>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</si>
  <si>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</si>
  <si>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</si>
  <si>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</si>
  <si>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</si>
  <si>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</si>
  <si>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</si>
  <si>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</si>
  <si>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</si>
  <si>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</si>
  <si>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</si>
  <si>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</si>
  <si>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</si>
  <si>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</si>
  <si>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</si>
  <si>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</si>
  <si>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</si>
  <si>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</si>
  <si>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</si>
  <si>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</si>
  <si>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</si>
  <si>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</si>
  <si>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</si>
  <si>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</si>
  <si>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</si>
  <si>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</si>
  <si>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</si>
  <si>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</si>
  <si>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</si>
  <si>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</si>
  <si>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</si>
  <si>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</si>
  <si>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</si>
  <si>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</si>
  <si>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</si>
  <si>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</si>
  <si>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</si>
  <si>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</si>
  <si>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</si>
  <si>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</si>
  <si>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</si>
  <si>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</si>
  <si>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</si>
  <si>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</si>
  <si>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</si>
  <si>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</si>
  <si>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</si>
  <si>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</si>
  <si>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</si>
  <si>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</si>
  <si>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</si>
  <si>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</si>
  <si>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</si>
  <si>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</si>
  <si>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</si>
  <si>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</si>
  <si>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</si>
  <si>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</si>
  <si>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</si>
  <si>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</si>
  <si>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</si>
  <si>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</si>
  <si>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</si>
  <si>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</si>
  <si>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</si>
  <si>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</si>
  <si>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</si>
  <si>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</si>
  <si>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</si>
  <si>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</si>
  <si>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</si>
  <si>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</si>
  <si>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</si>
  <si>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</si>
  <si>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</si>
  <si>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</si>
  <si>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</si>
  <si>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</si>
  <si>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</si>
  <si>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</si>
  <si>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</si>
  <si>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</si>
  <si>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</si>
  <si>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</si>
  <si>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</si>
  <si>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</si>
  <si>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</si>
  <si>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</si>
  <si>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</si>
  <si>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</si>
  <si>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</si>
  <si>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</si>
  <si>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</si>
  <si>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</si>
  <si>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</si>
  <si>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</si>
  <si>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</si>
  <si>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</si>
  <si>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</si>
  <si>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</si>
  <si>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</si>
  <si>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</si>
  <si>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</si>
  <si>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</si>
  <si>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</si>
  <si>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</si>
  <si>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</si>
  <si>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</si>
  <si>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</si>
  <si>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</si>
  <si>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</si>
  <si>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</si>
  <si>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</si>
  <si>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</si>
  <si>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</si>
  <si>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</si>
  <si>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</si>
  <si>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</si>
  <si>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</si>
  <si>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</si>
  <si>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</si>
  <si>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</si>
  <si>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</si>
  <si>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</si>
  <si>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</si>
  <si>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</si>
  <si>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</si>
  <si>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</si>
  <si>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</si>
  <si>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</si>
  <si>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</si>
  <si>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</si>
  <si>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</si>
  <si>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</si>
  <si>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</si>
  <si>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</si>
  <si>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</si>
  <si>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</si>
  <si>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</si>
  <si>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</si>
  <si>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</si>
  <si>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</si>
  <si>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</si>
  <si>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</si>
  <si>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</si>
  <si>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</si>
  <si>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</si>
  <si>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</si>
  <si>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</si>
  <si>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</si>
  <si>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</si>
  <si>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</si>
  <si>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</si>
  <si>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</si>
  <si>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</si>
  <si>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</si>
  <si>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</si>
  <si>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</si>
  <si>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</si>
  <si>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</si>
  <si>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</si>
  <si>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</si>
  <si>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</si>
  <si>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</si>
  <si>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</si>
  <si>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</si>
  <si>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</si>
  <si>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</si>
  <si>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</si>
  <si>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</si>
  <si>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</si>
  <si>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</si>
  <si>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</si>
  <si>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</si>
  <si>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</si>
  <si>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</si>
  <si>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</si>
  <si>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</si>
  <si>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</si>
  <si>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</si>
  <si>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</si>
  <si>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</si>
  <si>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</si>
  <si>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</si>
  <si>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</si>
  <si>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</si>
  <si>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</si>
  <si>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</si>
  <si>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</si>
  <si>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</si>
  <si>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</si>
  <si>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</si>
  <si>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</si>
  <si>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</si>
  <si>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</si>
  <si>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</si>
  <si>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</si>
  <si>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</si>
  <si>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</si>
  <si>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</si>
  <si>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</si>
  <si>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</si>
  <si>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</si>
  <si>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</si>
  <si>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</si>
  <si>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</si>
  <si>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</si>
  <si>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</si>
  <si>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</si>
  <si>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</si>
  <si>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</si>
  <si>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</si>
  <si>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</si>
  <si>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</si>
  <si>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</si>
  <si>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</si>
  <si>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</si>
  <si>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</si>
  <si>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</si>
  <si>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</si>
  <si>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</si>
  <si>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</si>
  <si>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</si>
  <si>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</si>
  <si>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</si>
  <si>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</si>
  <si>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</si>
  <si>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</si>
  <si>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</si>
  <si>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</si>
  <si>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</si>
  <si>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</si>
  <si>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</si>
  <si>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</si>
  <si>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</si>
  <si>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</si>
  <si>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</si>
  <si>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</si>
  <si>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</si>
  <si>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</si>
  <si>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</si>
  <si>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</si>
  <si>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</si>
  <si>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</si>
  <si>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</si>
  <si>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</si>
  <si>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</si>
  <si>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</si>
  <si>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</si>
  <si>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</si>
  <si>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</si>
  <si>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</si>
  <si>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</si>
  <si>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</si>
  <si>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</si>
  <si>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</si>
  <si>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</si>
  <si>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</si>
  <si>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</si>
  <si>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</si>
  <si>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</si>
  <si>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</si>
  <si>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</si>
  <si>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</si>
  <si>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</si>
  <si>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</si>
  <si>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</si>
  <si>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</si>
  <si>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</si>
  <si>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</si>
  <si>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</si>
  <si>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</si>
  <si>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</si>
  <si>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</si>
  <si>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</si>
  <si>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</si>
  <si>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</si>
  <si>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</si>
  <si>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</si>
  <si>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</si>
  <si>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</si>
  <si>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</si>
  <si>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</si>
  <si>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</si>
  <si>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</si>
  <si>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</si>
  <si>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</si>
  <si>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</si>
  <si>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</si>
  <si>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</si>
  <si>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</si>
  <si>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</si>
  <si>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</si>
  <si>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</si>
  <si>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</si>
  <si>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</si>
  <si>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</si>
  <si>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</si>
  <si>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</si>
  <si>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</si>
  <si>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</si>
  <si>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</si>
  <si>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</si>
  <si>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</si>
  <si>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</si>
  <si>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</si>
  <si>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</si>
  <si>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</si>
  <si>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</si>
  <si>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</si>
  <si>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</si>
  <si>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</si>
  <si>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</si>
  <si>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</si>
  <si>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</si>
  <si>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</si>
  <si>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</si>
  <si>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</si>
  <si>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</si>
  <si>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</si>
  <si>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</si>
  <si>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</si>
  <si>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</si>
  <si>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</si>
  <si>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</si>
  <si>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</si>
  <si>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</si>
  <si>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</si>
  <si>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</si>
  <si>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</si>
  <si>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</si>
  <si>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</si>
  <si>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</si>
  <si>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</si>
  <si>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</si>
  <si>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</si>
  <si>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</si>
  <si>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</si>
  <si>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</si>
  <si>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</si>
  <si>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</si>
  <si>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</si>
  <si>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</si>
  <si>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</si>
  <si>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</si>
  <si>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</si>
  <si>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</si>
  <si>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</si>
  <si>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</si>
  <si>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</si>
  <si>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</si>
  <si>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</si>
  <si>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</si>
  <si>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</si>
  <si>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</si>
  <si>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</si>
  <si>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</si>
  <si>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</si>
  <si>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</si>
  <si>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</si>
  <si>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</si>
  <si>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</si>
  <si>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</si>
  <si>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</si>
  <si>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</si>
  <si>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</si>
  <si>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</si>
  <si>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</si>
  <si>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</si>
  <si>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</si>
  <si>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</si>
  <si>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</si>
  <si>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</si>
  <si>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</si>
  <si>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</si>
  <si>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</si>
  <si>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</si>
  <si>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</si>
  <si>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</si>
  <si>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</si>
  <si>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</si>
  <si>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</si>
  <si>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</si>
  <si>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</si>
  <si>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</si>
  <si>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</si>
  <si>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</si>
  <si>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</si>
  <si>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</si>
  <si>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</si>
  <si>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</si>
  <si>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</si>
  <si>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</si>
  <si>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</si>
  <si>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</si>
  <si>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</si>
  <si>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</si>
  <si>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</si>
  <si>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</si>
  <si>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</si>
  <si>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</si>
  <si>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</si>
  <si>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</si>
  <si>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</si>
  <si>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</si>
  <si>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</si>
  <si>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</si>
  <si>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</si>
  <si>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</si>
  <si>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</si>
  <si>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</si>
  <si>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</si>
  <si>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</si>
  <si>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</si>
  <si>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</si>
  <si>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</si>
  <si>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</si>
  <si>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</si>
  <si>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</si>
  <si>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</si>
  <si>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</si>
  <si>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</si>
  <si>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</si>
  <si>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</si>
  <si>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</si>
  <si>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</si>
  <si>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</si>
  <si>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</si>
  <si>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</si>
  <si>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</si>
  <si>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</si>
  <si>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</si>
  <si>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</si>
  <si>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</si>
  <si>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</si>
  <si>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</si>
  <si>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</si>
  <si>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</si>
  <si>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</si>
  <si>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</si>
  <si>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</si>
  <si>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</si>
  <si>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</si>
  <si>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</si>
  <si>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</si>
  <si>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</si>
  <si>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</si>
  <si>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</si>
  <si>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</si>
  <si>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</si>
  <si>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</si>
  <si>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</si>
  <si>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</si>
  <si>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</si>
  <si>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</si>
  <si>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</si>
  <si>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</si>
  <si>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</si>
  <si>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</si>
  <si>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</si>
  <si>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</si>
  <si>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</si>
  <si>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</si>
  <si>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</si>
  <si>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</si>
  <si>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</si>
  <si>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</si>
  <si>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</si>
  <si>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</si>
  <si>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</si>
  <si>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</si>
  <si>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</si>
  <si>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</si>
  <si>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</si>
  <si>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</si>
  <si>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</si>
  <si>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</si>
  <si>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</si>
  <si>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</si>
  <si>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</si>
  <si>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</si>
  <si>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</si>
  <si>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</si>
  <si>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</si>
  <si>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</si>
  <si>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</si>
  <si>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</si>
  <si>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</si>
  <si>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</si>
  <si>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</si>
  <si>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</si>
  <si>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</si>
  <si>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</si>
  <si>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</si>
  <si>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</si>
  <si>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</si>
  <si>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</si>
  <si>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</si>
  <si>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</si>
  <si>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</si>
  <si>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</si>
  <si>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</si>
  <si>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</si>
  <si>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</si>
  <si>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</si>
  <si>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</si>
  <si>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</si>
  <si>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</si>
  <si>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</si>
  <si>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</si>
  <si>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</si>
  <si>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</si>
  <si>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</si>
  <si>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</si>
  <si>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</si>
  <si>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</si>
  <si>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</si>
  <si>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</si>
  <si>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</si>
  <si>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</si>
  <si>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</si>
  <si>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</si>
  <si>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</si>
  <si>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</si>
  <si>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</si>
  <si>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</si>
  <si>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</si>
  <si>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</si>
  <si>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</si>
  <si>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</si>
  <si>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</si>
  <si>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</si>
  <si>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</si>
  <si>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</si>
  <si>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</si>
  <si>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</si>
  <si>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</si>
  <si>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</si>
  <si>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</si>
  <si>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</si>
  <si>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</si>
  <si>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</si>
  <si>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</si>
  <si>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</si>
  <si>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</si>
  <si>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</si>
  <si>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</si>
  <si>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</si>
  <si>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</si>
  <si>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</si>
  <si>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</si>
  <si>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</si>
  <si>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</si>
  <si>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</si>
  <si>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</si>
  <si>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</si>
  <si>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</si>
  <si>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</si>
  <si>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</si>
  <si>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</si>
  <si>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</si>
  <si>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</si>
  <si>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</si>
  <si>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</si>
  <si>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</si>
  <si>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</si>
  <si>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</si>
  <si>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</si>
  <si>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</si>
  <si>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</si>
  <si>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</si>
  <si>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</si>
  <si>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</si>
  <si>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</si>
  <si>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</si>
  <si>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</si>
  <si>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</si>
  <si>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</si>
  <si>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</si>
  <si>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</si>
  <si>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</si>
  <si>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</si>
  <si>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</si>
  <si>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</si>
  <si>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</si>
  <si>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</si>
  <si>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</si>
  <si>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</si>
  <si>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</si>
  <si>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</si>
  <si>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</si>
  <si>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</si>
  <si>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</si>
  <si>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</si>
  <si>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</si>
  <si>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</si>
  <si>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</si>
  <si>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</si>
  <si>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</si>
  <si>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</si>
  <si>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</si>
  <si>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</si>
  <si>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</si>
  <si>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</si>
  <si>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</si>
  <si>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</si>
  <si>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</si>
  <si>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</si>
  <si>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</si>
  <si>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</si>
  <si>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</si>
  <si>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</si>
  <si>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</si>
  <si>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</si>
  <si>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</si>
  <si>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</si>
  <si>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</si>
  <si>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</si>
  <si>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</si>
  <si>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</si>
  <si>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</si>
  <si>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</si>
  <si>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</si>
  <si>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</si>
  <si>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</si>
  <si>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</si>
  <si>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</si>
  <si>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</si>
  <si>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</si>
  <si>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</si>
  <si>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</si>
  <si>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</si>
  <si>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</si>
  <si>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</si>
  <si>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</si>
  <si>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</si>
  <si>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</si>
  <si>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</si>
  <si>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</si>
  <si>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</si>
  <si>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</si>
  <si>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</si>
  <si>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</si>
  <si>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</si>
  <si>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</si>
  <si>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</si>
  <si>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</si>
  <si>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</si>
  <si>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</si>
  <si>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</si>
  <si>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</si>
  <si>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</si>
  <si>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</si>
  <si>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</si>
  <si>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</si>
  <si>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</si>
  <si>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</si>
  <si>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</si>
  <si>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</si>
  <si>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</si>
  <si>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</si>
  <si>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</si>
  <si>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</si>
  <si>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</si>
  <si>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</si>
  <si>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</si>
  <si>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</si>
  <si>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</si>
  <si>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</si>
  <si>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</si>
  <si>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</si>
  <si>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</si>
  <si>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</si>
  <si>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</si>
  <si>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</si>
  <si>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</si>
  <si>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</si>
  <si>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</si>
  <si>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</si>
  <si>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</si>
  <si>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</si>
  <si>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</si>
  <si>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</si>
  <si>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</si>
  <si>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</si>
  <si>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</si>
  <si>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</si>
  <si>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</si>
  <si>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</si>
  <si>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</si>
  <si>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</si>
  <si>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</si>
  <si>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</si>
  <si>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</si>
  <si>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</si>
  <si>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</si>
  <si>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</si>
  <si>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</si>
  <si>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</si>
  <si>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</si>
  <si>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</si>
  <si>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</si>
  <si>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</si>
  <si>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</si>
  <si>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</si>
  <si>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</si>
  <si>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</si>
  <si>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</si>
  <si>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</si>
  <si>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</si>
  <si>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</si>
  <si>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</si>
  <si>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</si>
  <si>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</si>
  <si>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</si>
  <si>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</si>
  <si>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</si>
  <si>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</si>
  <si>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</si>
  <si>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</si>
  <si>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</si>
  <si>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</si>
  <si>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</si>
  <si>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</si>
  <si>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</si>
  <si>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</si>
  <si>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</si>
  <si>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</si>
  <si>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</si>
  <si>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</si>
  <si>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</si>
  <si>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</si>
  <si>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</si>
  <si>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</si>
  <si>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</si>
  <si>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</si>
  <si>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</si>
  <si>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</si>
  <si>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</si>
  <si>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</si>
  <si>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</si>
  <si>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</si>
  <si>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</si>
  <si>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</si>
  <si>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</si>
  <si>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</si>
  <si>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</si>
  <si>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</si>
  <si>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</si>
  <si>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</si>
  <si>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</si>
  <si>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</si>
  <si>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</si>
  <si>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</si>
  <si>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</si>
  <si>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</si>
  <si>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</si>
  <si>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</si>
  <si>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</si>
  <si>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</si>
  <si>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</si>
  <si>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</si>
  <si>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</si>
  <si>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</si>
  <si>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</si>
  <si>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</si>
  <si>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</si>
  <si>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</si>
  <si>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</si>
  <si>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</si>
  <si>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</si>
  <si>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</si>
  <si>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</si>
  <si>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</si>
  <si>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</si>
  <si>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</si>
  <si>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</si>
  <si>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</si>
  <si>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</si>
  <si>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</si>
  <si>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</si>
  <si>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</si>
  <si>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</si>
  <si>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</si>
  <si>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</si>
  <si>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</si>
  <si>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</si>
  <si>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</si>
  <si>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</si>
  <si>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</si>
  <si>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</si>
  <si>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</si>
  <si>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</si>
  <si>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</si>
  <si>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</si>
  <si>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</si>
  <si>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</si>
  <si>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</si>
  <si>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</si>
  <si>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</si>
  <si>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</si>
  <si>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</si>
  <si>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</si>
  <si>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</si>
  <si>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</si>
  <si>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</si>
  <si>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</si>
  <si>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</si>
  <si>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</si>
  <si>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</si>
  <si>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</si>
  <si>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</si>
  <si>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</si>
  <si>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</si>
  <si>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</si>
  <si>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</si>
  <si>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</si>
  <si>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</si>
  <si>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</si>
  <si>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</si>
  <si>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</si>
  <si>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</si>
  <si>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</si>
  <si>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</si>
  <si>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</si>
  <si>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</si>
  <si>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</si>
  <si>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</si>
  <si>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</si>
  <si>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</si>
  <si>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</si>
  <si>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</si>
  <si>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</si>
  <si>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</si>
  <si>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</si>
  <si>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</si>
  <si>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</si>
  <si>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</si>
  <si>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</si>
  <si>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</si>
  <si>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</si>
  <si>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</si>
  <si>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</si>
  <si>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</si>
  <si>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</si>
  <si>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</si>
  <si>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</si>
  <si>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</si>
  <si>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</si>
  <si>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</si>
  <si>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</si>
  <si>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</si>
  <si>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</si>
  <si>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</si>
  <si>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</si>
  <si>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</si>
  <si>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</si>
  <si>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</si>
  <si>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</si>
  <si>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</si>
  <si>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</si>
  <si>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</si>
  <si>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</si>
  <si>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</si>
  <si>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</si>
  <si>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</si>
  <si>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</si>
  <si>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</si>
  <si>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</si>
  <si>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</si>
  <si>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</si>
  <si>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</si>
  <si>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</si>
  <si>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</si>
  <si>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</si>
  <si>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</si>
  <si>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</si>
  <si>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</si>
  <si>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</si>
  <si>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</si>
  <si>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</si>
  <si>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</si>
  <si>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</si>
  <si>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</si>
  <si>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</si>
  <si>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</si>
  <si>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</si>
  <si>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</si>
  <si>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</si>
  <si>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</si>
  <si>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</si>
  <si>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</si>
  <si>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</si>
  <si>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</si>
  <si>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</si>
  <si>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</si>
  <si>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</si>
  <si>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</si>
  <si>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</si>
  <si>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</si>
  <si>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</si>
  <si>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</si>
  <si>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</si>
  <si>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</si>
  <si>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</si>
  <si>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</si>
  <si>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</si>
  <si>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</si>
  <si>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</si>
  <si>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</si>
  <si>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</si>
  <si>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</si>
  <si>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</si>
  <si>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</si>
  <si>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</si>
  <si>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</si>
  <si>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</si>
  <si>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</si>
  <si>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</si>
  <si>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</si>
  <si>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</si>
  <si>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</si>
  <si>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</si>
  <si>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</si>
  <si>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</si>
  <si>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</si>
  <si>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</si>
  <si>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</si>
  <si>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</si>
  <si>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</si>
  <si>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</si>
  <si>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</si>
  <si>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</si>
  <si>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</si>
  <si>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</si>
  <si>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</si>
  <si>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</si>
  <si>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</si>
  <si>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</si>
  <si>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</si>
  <si>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</si>
  <si>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</si>
  <si>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</si>
  <si>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</si>
  <si>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</si>
  <si>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</si>
  <si>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</si>
  <si>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</si>
  <si>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</si>
  <si>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</si>
  <si>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</si>
  <si>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</si>
  <si>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</si>
  <si>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</si>
  <si>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</si>
  <si>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</si>
  <si>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</si>
  <si>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</si>
  <si>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</si>
  <si>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</si>
  <si>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</si>
  <si>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</si>
  <si>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</si>
  <si>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</si>
  <si>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</si>
  <si>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</si>
  <si>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</si>
  <si>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</si>
  <si>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</si>
  <si>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</si>
  <si>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</si>
  <si>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</si>
  <si>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</si>
  <si>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</si>
  <si>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</si>
  <si>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</si>
  <si>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</si>
  <si>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</si>
  <si>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</si>
  <si>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</si>
  <si>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</si>
  <si>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</si>
  <si>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</si>
  <si>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</si>
  <si>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</si>
  <si>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</si>
  <si>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</si>
  <si>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</si>
  <si>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</si>
  <si>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</si>
  <si>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</si>
  <si>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</si>
  <si>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</si>
  <si>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</si>
  <si>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</si>
  <si>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</si>
  <si>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</si>
  <si>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</si>
  <si>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</si>
  <si>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</si>
  <si>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</si>
  <si>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</si>
  <si>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</si>
  <si>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</si>
  <si>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</si>
  <si>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</si>
  <si>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</si>
  <si>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</si>
  <si>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</si>
  <si>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</si>
  <si>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</si>
  <si>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</si>
  <si>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</si>
  <si>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</si>
  <si>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</si>
  <si>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</si>
  <si>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</si>
  <si>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</si>
  <si>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</si>
  <si>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</si>
  <si>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</si>
  <si>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</si>
  <si>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</si>
  <si>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</si>
  <si>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</si>
  <si>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</si>
  <si>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</si>
  <si>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</si>
  <si>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</si>
  <si>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</si>
  <si>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</si>
  <si>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</si>
  <si>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</si>
  <si>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</si>
  <si>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</si>
  <si>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</si>
  <si>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</si>
  <si>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</si>
  <si>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</si>
  <si>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</si>
  <si>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</si>
  <si>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</si>
  <si>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</si>
  <si>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</si>
  <si>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</si>
  <si>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</si>
  <si>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</si>
  <si>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</si>
  <si>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</si>
  <si>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</si>
  <si>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</si>
  <si>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</si>
  <si>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</si>
  <si>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</si>
  <si>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</si>
  <si>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</si>
  <si>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</si>
  <si>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</si>
  <si>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</si>
  <si>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</si>
  <si>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</si>
  <si>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</si>
  <si>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</si>
  <si>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</si>
  <si>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</si>
  <si>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</si>
  <si>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</si>
  <si>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</si>
  <si>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</si>
  <si>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</si>
  <si>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</si>
  <si>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</si>
  <si>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</si>
  <si>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</si>
  <si>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</si>
  <si>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</si>
  <si>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</si>
  <si>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</si>
  <si>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</si>
  <si>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</si>
  <si>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</si>
  <si>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</si>
  <si>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</si>
  <si>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</si>
  <si>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</si>
  <si>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</si>
  <si>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</si>
  <si>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</si>
  <si>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</si>
  <si>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</si>
  <si>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</si>
  <si>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</si>
  <si>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</si>
  <si>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</si>
  <si>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</si>
  <si>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</si>
  <si>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</si>
  <si>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</si>
  <si>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</si>
  <si>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</si>
  <si>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</si>
  <si>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</si>
  <si>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</si>
  <si>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</si>
  <si>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</si>
  <si>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</si>
  <si>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</si>
  <si>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</si>
  <si>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</si>
  <si>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</si>
  <si>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</si>
  <si>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</si>
  <si>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</si>
  <si>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</si>
  <si>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</si>
  <si>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</si>
  <si>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</si>
  <si>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</si>
  <si>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</si>
  <si>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</si>
  <si>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</si>
  <si>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</si>
  <si>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</si>
  <si>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</si>
  <si>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</si>
  <si>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</si>
  <si>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</si>
  <si>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</si>
  <si>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</si>
  <si>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</si>
  <si>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</si>
  <si>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</si>
  <si>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</si>
  <si>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</si>
  <si>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</si>
  <si>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</si>
  <si>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</si>
  <si>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</si>
  <si>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</si>
  <si>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</si>
  <si>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</si>
  <si>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</si>
  <si>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</si>
  <si>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</si>
  <si>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</si>
  <si>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</si>
  <si>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</si>
  <si>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</si>
  <si>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</si>
  <si>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</si>
  <si>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</si>
  <si>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</si>
  <si>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</si>
  <si>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</si>
  <si>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</si>
  <si>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</si>
  <si>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</si>
  <si>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</si>
  <si>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</si>
  <si>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</si>
  <si>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</si>
  <si>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</si>
  <si>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</si>
  <si>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</si>
  <si>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</si>
  <si>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</si>
  <si>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</si>
  <si>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</si>
  <si>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</si>
  <si>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</si>
  <si>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</si>
  <si>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</si>
  <si>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</si>
  <si>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</si>
  <si>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</si>
  <si>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</si>
  <si>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</si>
  <si>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</si>
  <si>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</si>
  <si>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</si>
  <si>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</si>
  <si>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</si>
  <si>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</si>
  <si>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</si>
  <si>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</si>
  <si>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</si>
  <si>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</si>
  <si>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</si>
  <si>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</si>
  <si>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</si>
  <si>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</si>
  <si>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</si>
  <si>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</si>
  <si>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</si>
  <si>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</si>
  <si>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</si>
  <si>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</si>
  <si>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</si>
  <si>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</si>
  <si>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</si>
  <si>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</si>
  <si>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</si>
  <si>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</si>
  <si>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</si>
  <si>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</si>
  <si>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</si>
  <si>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</si>
  <si>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</si>
  <si>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</si>
  <si>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</si>
  <si>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</si>
  <si>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</si>
  <si>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</si>
  <si>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</si>
  <si>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</si>
  <si>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</si>
  <si>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</si>
  <si>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</si>
  <si>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</si>
  <si>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</si>
  <si>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</si>
  <si>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</si>
  <si>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</si>
  <si>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</si>
  <si>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</si>
  <si>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</si>
  <si>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</si>
  <si>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</si>
  <si>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</si>
  <si>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</si>
  <si>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</si>
  <si>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</si>
  <si>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</si>
  <si>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</si>
  <si>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</si>
  <si>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</si>
  <si>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</si>
  <si>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</si>
  <si>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</si>
  <si>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</si>
  <si>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</si>
  <si>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</si>
  <si>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</si>
  <si>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</si>
  <si>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</si>
  <si>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</si>
  <si>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</si>
  <si>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</si>
  <si>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</si>
  <si>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</si>
  <si>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</si>
  <si>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</si>
  <si>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</si>
  <si>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</si>
  <si>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</si>
  <si>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</si>
  <si>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</si>
  <si>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</si>
  <si>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</si>
  <si>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</si>
  <si>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</si>
  <si>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</si>
  <si>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</si>
  <si>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</si>
  <si>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</si>
  <si>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</si>
  <si>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</si>
  <si>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</si>
  <si>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</si>
  <si>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</si>
  <si>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</si>
  <si>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</si>
  <si>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</si>
  <si>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</si>
  <si>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</si>
  <si>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</si>
  <si>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</si>
  <si>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</si>
  <si>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</si>
  <si>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</si>
  <si>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</si>
  <si>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</si>
  <si>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</si>
  <si>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</si>
  <si>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</si>
  <si>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</si>
  <si>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</si>
  <si>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</si>
  <si>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</si>
  <si>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</si>
  <si>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</si>
  <si>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</si>
  <si>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</si>
  <si>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</si>
  <si>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</si>
  <si>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</si>
  <si>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</si>
  <si>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</si>
  <si>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</si>
  <si>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</si>
  <si>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</si>
  <si>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</si>
  <si>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</si>
  <si>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</si>
  <si>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</si>
  <si>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</si>
  <si>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</si>
  <si>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</si>
  <si>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</si>
  <si>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</si>
  <si>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</si>
  <si>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</si>
  <si>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</si>
  <si>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</si>
  <si>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</si>
  <si>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</si>
  <si>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</si>
  <si>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</si>
  <si>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</si>
  <si>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</si>
  <si>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</si>
  <si>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</si>
  <si>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</si>
  <si>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</si>
  <si>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</si>
  <si>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</si>
  <si>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</si>
  <si>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</si>
  <si>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</si>
  <si>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</si>
  <si>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</si>
  <si>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</si>
  <si>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</si>
  <si>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</si>
  <si>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</si>
  <si>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</si>
  <si>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</si>
  <si>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</si>
  <si>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</si>
  <si>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</si>
  <si>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</si>
  <si>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</si>
  <si>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</si>
  <si>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</si>
  <si>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</si>
  <si>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</si>
  <si>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</si>
  <si>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</si>
  <si>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</si>
  <si>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</si>
  <si>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</si>
  <si>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</si>
  <si>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</si>
  <si>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</si>
  <si>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</si>
  <si>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</si>
  <si>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</si>
  <si>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</si>
  <si>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</si>
  <si>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</si>
  <si>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</si>
  <si>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</si>
  <si>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</si>
  <si>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</si>
  <si>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</si>
  <si>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</si>
  <si>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</si>
  <si>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</si>
  <si>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</si>
  <si>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</si>
  <si>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</si>
  <si>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</si>
  <si>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</si>
  <si>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</si>
  <si>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</si>
  <si>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</si>
  <si>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</si>
  <si>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</si>
  <si>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</si>
  <si>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</si>
  <si>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</si>
  <si>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</si>
  <si>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</si>
  <si>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</si>
  <si>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</si>
  <si>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</si>
  <si>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</si>
  <si>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</si>
  <si>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</si>
  <si>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</si>
  <si>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</si>
  <si>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</si>
  <si>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</si>
  <si>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</si>
  <si>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</si>
  <si>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</si>
  <si>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</si>
  <si>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</si>
  <si>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</si>
  <si>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</si>
  <si>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</si>
  <si>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</si>
  <si>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</si>
  <si>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</si>
  <si>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</si>
  <si>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</si>
  <si>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</si>
  <si>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</si>
  <si>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</si>
  <si>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</si>
  <si>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</si>
  <si>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</si>
  <si>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</si>
  <si>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</si>
  <si>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</si>
  <si>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</si>
  <si>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</si>
  <si>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</si>
  <si>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</si>
  <si>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</si>
  <si>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</si>
  <si>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</si>
  <si>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</si>
  <si>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</si>
  <si>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</si>
  <si>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</si>
  <si>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</si>
  <si>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</si>
  <si>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</si>
  <si>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</si>
  <si>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</si>
  <si>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</si>
  <si>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</si>
  <si>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</si>
  <si>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</si>
  <si>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</si>
  <si>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</si>
  <si>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</si>
  <si>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</si>
  <si>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</si>
  <si>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</si>
  <si>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</si>
  <si>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</si>
  <si>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</si>
  <si>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</si>
  <si>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</si>
  <si>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</si>
  <si>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</si>
  <si>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</si>
  <si>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</si>
  <si>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</si>
  <si>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</si>
  <si>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</si>
  <si>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</si>
  <si>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</si>
  <si>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</si>
  <si>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</si>
  <si>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</si>
  <si>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</si>
  <si>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</si>
  <si>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</si>
  <si>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</si>
  <si>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</si>
  <si>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</si>
  <si>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</si>
  <si>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</si>
  <si>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</si>
  <si>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</si>
  <si>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</si>
  <si>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</si>
  <si>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</si>
  <si>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</si>
  <si>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</si>
  <si>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</si>
  <si>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</si>
  <si>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</si>
  <si>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</si>
  <si>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</si>
  <si>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</si>
  <si>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</si>
  <si>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</si>
  <si>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</si>
  <si>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</si>
  <si>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</si>
  <si>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</si>
  <si>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</si>
  <si>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</si>
  <si>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</si>
  <si>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</si>
  <si>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</si>
  <si>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</si>
  <si>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</si>
  <si>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</si>
  <si>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</si>
  <si>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</si>
  <si>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</si>
  <si>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</si>
  <si>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</si>
  <si>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</si>
  <si>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</si>
  <si>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</si>
  <si>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</si>
  <si>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</si>
  <si>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</si>
  <si>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</si>
  <si>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</si>
  <si>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</si>
  <si>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</si>
  <si>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</si>
  <si>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</si>
  <si>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</si>
  <si>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</si>
  <si>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</si>
  <si>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</si>
  <si>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</si>
  <si>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</si>
  <si>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</si>
  <si>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</si>
  <si>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</si>
  <si>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</si>
  <si>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</si>
  <si>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</si>
  <si>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</si>
  <si>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</si>
  <si>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</si>
  <si>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</si>
  <si>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</si>
  <si>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</si>
  <si>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</si>
  <si>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</si>
  <si>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</si>
  <si>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</si>
  <si>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</si>
  <si>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</si>
  <si>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</si>
  <si>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</si>
  <si>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</si>
  <si>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</si>
  <si>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</si>
  <si>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</si>
  <si>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</si>
  <si>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</si>
  <si>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</si>
  <si>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</si>
  <si>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</si>
  <si>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</si>
  <si>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</si>
  <si>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</si>
  <si>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</si>
  <si>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</si>
  <si>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</si>
  <si>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</si>
  <si>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</si>
  <si>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</si>
  <si>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</si>
  <si>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</si>
  <si>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</si>
  <si>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</si>
  <si>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</si>
  <si>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</si>
  <si>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</si>
  <si>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</si>
  <si>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</si>
  <si>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</si>
  <si>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</si>
  <si>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</si>
  <si>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</si>
  <si>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</si>
  <si>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</si>
  <si>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</si>
  <si>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</si>
  <si>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</si>
  <si>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</si>
  <si>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</si>
  <si>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</si>
  <si>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</si>
  <si>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</si>
  <si>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</si>
  <si>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</si>
  <si>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</si>
  <si>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</si>
  <si>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</si>
  <si>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</si>
  <si>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</si>
  <si>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</si>
  <si>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</si>
  <si>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</si>
  <si>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</si>
  <si>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</si>
  <si>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</si>
  <si>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</si>
  <si>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</si>
  <si>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</si>
  <si>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</si>
  <si>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</si>
  <si>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</si>
  <si>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</si>
  <si>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</si>
  <si>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</si>
  <si>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</si>
  <si>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</si>
  <si>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</si>
  <si>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</si>
  <si>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</si>
  <si>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</si>
  <si>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</si>
  <si>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</si>
  <si>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</si>
  <si>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</si>
  <si>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</si>
  <si>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</si>
  <si>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</si>
  <si>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</si>
  <si>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</si>
  <si>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</si>
  <si>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</si>
  <si>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</si>
  <si>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</si>
  <si>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</si>
  <si>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</si>
  <si>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</si>
  <si>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</si>
  <si>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</si>
  <si>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</si>
  <si>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</si>
  <si>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</si>
  <si>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</si>
  <si>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</si>
  <si>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</si>
  <si>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</si>
  <si>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</si>
  <si>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</si>
  <si>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</si>
  <si>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</si>
  <si>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</si>
  <si>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</si>
  <si>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</si>
  <si>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</si>
  <si>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</si>
  <si>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</si>
  <si>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</si>
  <si>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</si>
  <si>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</si>
  <si>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</si>
  <si>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</si>
  <si>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</si>
  <si>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</si>
  <si>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</si>
  <si>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</si>
  <si>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</si>
  <si>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</si>
  <si>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</si>
  <si>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</si>
  <si>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</si>
  <si>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</si>
  <si>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</si>
  <si>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</si>
  <si>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</si>
  <si>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</si>
  <si>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</si>
  <si>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</si>
  <si>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</si>
  <si>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</si>
  <si>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</si>
  <si>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</si>
  <si>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</si>
  <si>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</si>
  <si>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</si>
  <si>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</si>
  <si>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</si>
  <si>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</si>
  <si>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</si>
  <si>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</si>
  <si>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</si>
  <si>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</si>
  <si>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</si>
  <si>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</si>
  <si>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</si>
  <si>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</si>
  <si>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</si>
  <si>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</si>
  <si>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</si>
  <si>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</si>
  <si>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</si>
  <si>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</si>
  <si>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</si>
  <si>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</si>
  <si>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</si>
  <si>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</si>
  <si>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</si>
  <si>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</si>
  <si>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</si>
  <si>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</si>
  <si>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</si>
  <si>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</si>
  <si>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</si>
  <si>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</si>
  <si>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</si>
  <si>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</si>
  <si>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</si>
  <si>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</si>
  <si>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</si>
  <si>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</si>
  <si>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</si>
  <si>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</si>
  <si>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</si>
  <si>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</si>
  <si>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</si>
  <si>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</si>
  <si>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</si>
  <si>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</si>
  <si>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</si>
  <si>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</si>
  <si>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</si>
  <si>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</si>
  <si>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</si>
  <si>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</si>
  <si>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</si>
  <si>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</si>
  <si>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</si>
  <si>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</si>
  <si>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</si>
  <si>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</si>
  <si>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</si>
  <si>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</si>
  <si>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</si>
  <si>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</si>
  <si>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</si>
  <si>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</si>
  <si>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</si>
  <si>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</si>
  <si>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</si>
  <si>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</si>
  <si>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</si>
  <si>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</si>
  <si>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</si>
  <si>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</si>
  <si>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</si>
  <si>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</si>
  <si>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</si>
  <si>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</si>
  <si>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</si>
  <si>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</si>
  <si>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</si>
  <si>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</si>
  <si>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</si>
  <si>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</si>
  <si>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</si>
  <si>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</si>
  <si>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</si>
  <si>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</si>
  <si>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</si>
  <si>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</si>
  <si>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</si>
  <si>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</si>
  <si>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</si>
  <si>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</si>
  <si>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</si>
  <si>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</si>
  <si>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</si>
  <si>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</si>
  <si>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</si>
  <si>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</si>
  <si>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</si>
  <si>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</si>
  <si>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</si>
  <si>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</si>
  <si>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</si>
  <si>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</si>
  <si>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</si>
  <si>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</si>
  <si>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</si>
  <si>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</si>
  <si>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</si>
  <si>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</si>
  <si>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</si>
  <si>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</si>
  <si>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</si>
  <si>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</si>
  <si>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</si>
  <si>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</si>
  <si>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</si>
  <si>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</si>
  <si>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</si>
  <si>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</si>
  <si>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</si>
  <si>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</si>
  <si>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</si>
  <si>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</si>
  <si>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</si>
  <si>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</si>
  <si>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</si>
  <si>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</si>
  <si>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</si>
  <si>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</si>
  <si>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</si>
  <si>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</si>
  <si>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</si>
  <si>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</si>
  <si>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</si>
  <si>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</si>
  <si>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</si>
  <si>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</si>
  <si>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</si>
  <si>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</si>
  <si>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</si>
  <si>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</si>
  <si>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</si>
  <si>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</si>
  <si>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</si>
  <si>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</si>
  <si>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</si>
  <si>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</si>
  <si>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</si>
  <si>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</si>
  <si>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</si>
  <si>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</si>
  <si>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</si>
  <si>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</si>
  <si>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</si>
  <si>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</si>
  <si>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</si>
  <si>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</si>
  <si>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</si>
  <si>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</si>
  <si>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</si>
  <si>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</si>
  <si>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</si>
  <si>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</si>
  <si>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</si>
  <si>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</si>
  <si>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</si>
  <si>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</si>
  <si>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</si>
  <si>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</si>
  <si>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</si>
  <si>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</si>
  <si>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</si>
  <si>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</si>
  <si>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</si>
  <si>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</si>
  <si>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</si>
  <si>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</si>
  <si>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</si>
  <si>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</si>
  <si>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</si>
  <si>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</si>
  <si>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</si>
  <si>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</si>
  <si>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</si>
  <si>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</si>
  <si>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</si>
  <si>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</si>
  <si>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</si>
  <si>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</si>
  <si>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</si>
  <si>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</si>
  <si>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</si>
  <si>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</si>
  <si>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</si>
  <si>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</si>
  <si>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</si>
  <si>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</si>
  <si>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</si>
  <si>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</si>
  <si>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</si>
  <si>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</si>
  <si>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</si>
  <si>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</si>
  <si>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</si>
  <si>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</si>
  <si>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</si>
  <si>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</si>
  <si>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</si>
  <si>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</si>
  <si>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</si>
  <si>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</si>
  <si>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</si>
  <si>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</si>
  <si>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</si>
  <si>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</si>
  <si>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</si>
  <si>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</si>
  <si>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</si>
  <si>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</si>
  <si>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</si>
  <si>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</si>
  <si>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</si>
  <si>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</si>
  <si>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</si>
  <si>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</si>
  <si>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</si>
  <si>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</si>
  <si>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</si>
  <si>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</si>
  <si>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</si>
  <si>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</si>
  <si>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</si>
  <si>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</si>
  <si>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</si>
  <si>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</si>
  <si>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</si>
  <si>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</si>
  <si>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</si>
  <si>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</si>
  <si>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</si>
  <si>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</si>
  <si>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</si>
  <si>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</si>
  <si>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</si>
  <si>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</si>
  <si>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</si>
  <si>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</si>
  <si>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</si>
  <si>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</si>
  <si>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</si>
  <si>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</si>
  <si>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</si>
  <si>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</si>
  <si>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</si>
  <si>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</si>
  <si>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</si>
  <si>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</si>
  <si>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</si>
  <si>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</si>
  <si>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</si>
  <si>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</si>
  <si>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</si>
  <si>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</si>
  <si>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</si>
  <si>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</si>
  <si>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</si>
  <si>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</si>
  <si>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</si>
  <si>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</si>
  <si>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</si>
  <si>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</si>
  <si>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</si>
  <si>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</si>
  <si>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</si>
  <si>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</si>
  <si>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</si>
  <si>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</si>
  <si>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</si>
  <si>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</si>
  <si>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</si>
  <si>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</si>
  <si>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</si>
  <si>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</si>
  <si>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</si>
  <si>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</si>
  <si>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</si>
  <si>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</si>
  <si>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</si>
  <si>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</si>
  <si>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</si>
  <si>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</si>
  <si>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</si>
  <si>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</si>
  <si>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</si>
  <si>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</si>
  <si>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</si>
  <si>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</si>
  <si>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</si>
  <si>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</si>
  <si>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</si>
  <si>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</si>
  <si>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</si>
  <si>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</si>
  <si>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</si>
  <si>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</si>
  <si>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</si>
  <si>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</si>
  <si>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</si>
  <si>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</si>
  <si>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</si>
  <si>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</si>
  <si>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</si>
  <si>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</si>
  <si>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</si>
  <si>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</si>
  <si>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</si>
  <si>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</si>
  <si>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</si>
  <si>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</si>
  <si>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</si>
  <si>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</si>
  <si>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</si>
  <si>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</si>
  <si>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</si>
  <si>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</si>
  <si>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</si>
  <si>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</si>
  <si>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</si>
  <si>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</si>
  <si>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</si>
  <si>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</si>
  <si>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</si>
  <si>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</si>
  <si>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</si>
  <si>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</si>
  <si>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</si>
  <si>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</si>
  <si>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</si>
  <si>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</si>
  <si>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</si>
  <si>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</si>
  <si>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</si>
  <si>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</si>
  <si>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</si>
  <si>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</si>
  <si>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</si>
  <si>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</si>
  <si>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</si>
  <si>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</si>
  <si>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</si>
  <si>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</si>
  <si>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</si>
  <si>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</si>
  <si>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</si>
  <si>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</si>
  <si>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</si>
  <si>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</si>
  <si>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</si>
  <si>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</si>
  <si>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</si>
  <si>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</si>
  <si>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</si>
  <si>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</si>
  <si>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</si>
  <si>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</si>
  <si>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</si>
  <si>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</si>
  <si>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</si>
  <si>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</si>
  <si>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</si>
  <si>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</si>
  <si>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</si>
  <si>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</si>
  <si>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</si>
  <si>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</si>
  <si>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</si>
  <si>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</si>
  <si>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</si>
  <si>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</si>
  <si>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</si>
  <si>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</si>
  <si>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</si>
  <si>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</si>
  <si>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</si>
  <si>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</si>
  <si>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</si>
  <si>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</si>
  <si>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</si>
  <si>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</si>
  <si>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</si>
  <si>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</si>
  <si>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</si>
  <si>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</si>
  <si>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</si>
  <si>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</si>
  <si>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</si>
  <si>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</si>
  <si>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</si>
  <si>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</si>
  <si>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</si>
  <si>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</si>
  <si>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</si>
  <si>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</si>
  <si>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</si>
  <si>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</si>
  <si>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</si>
  <si>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</si>
  <si>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</si>
  <si>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</si>
  <si>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</si>
  <si>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</si>
  <si>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</si>
  <si>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</si>
  <si>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</si>
  <si>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</si>
  <si>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</si>
  <si>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</si>
  <si>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</si>
  <si>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</si>
  <si>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</si>
  <si>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</si>
  <si>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</si>
  <si>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</si>
  <si>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</si>
  <si>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</si>
  <si>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</si>
  <si>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</si>
  <si>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</si>
  <si>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</si>
  <si>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</si>
  <si>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</si>
  <si>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</si>
  <si>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</si>
  <si>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</si>
  <si>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</si>
  <si>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</si>
  <si>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</si>
  <si>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</si>
  <si>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</si>
  <si>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</si>
  <si>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</si>
  <si>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</si>
  <si>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</si>
  <si>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</si>
  <si>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</si>
  <si>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</si>
  <si>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</si>
  <si>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</si>
  <si>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</si>
  <si>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</si>
  <si>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</si>
  <si>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</si>
  <si>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</si>
  <si>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</si>
  <si>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</si>
  <si>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</si>
  <si>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</si>
  <si>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</si>
  <si>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</si>
  <si>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</si>
  <si>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</si>
  <si>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</si>
  <si>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</si>
  <si>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</si>
  <si>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</si>
  <si>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</si>
  <si>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</si>
  <si>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</si>
  <si>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</si>
  <si>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</si>
  <si>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</si>
  <si>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</si>
  <si>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</si>
  <si>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</si>
  <si>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</si>
  <si>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</si>
  <si>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</si>
  <si>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</si>
  <si>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</si>
  <si>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</si>
  <si>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</si>
  <si>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</si>
  <si>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</si>
  <si>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</si>
  <si>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</si>
  <si>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</si>
  <si>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</si>
  <si>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</si>
  <si>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</si>
  <si>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</si>
  <si>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</si>
  <si>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</si>
  <si>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</si>
  <si>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</si>
  <si>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</si>
  <si>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</si>
  <si>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</si>
  <si>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</si>
  <si>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</si>
  <si>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</si>
  <si>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</si>
  <si>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</si>
  <si>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</si>
  <si>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</si>
  <si>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</si>
  <si>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</si>
  <si>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</si>
  <si>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</si>
  <si>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</si>
  <si>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</si>
  <si>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</si>
  <si>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</si>
  <si>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</si>
  <si>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</si>
  <si>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</si>
  <si>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</si>
  <si>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</si>
  <si>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</si>
  <si>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</si>
  <si>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</si>
  <si>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</si>
  <si>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</si>
  <si>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</si>
  <si>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</si>
  <si>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</si>
  <si>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</si>
  <si>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</si>
  <si>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</si>
  <si>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</si>
  <si>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</si>
  <si>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</si>
  <si>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</si>
  <si>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</si>
  <si>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</si>
  <si>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</si>
  <si>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</si>
  <si>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</si>
  <si>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</si>
  <si>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</si>
  <si>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</si>
  <si>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</si>
  <si>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</si>
  <si>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</si>
  <si>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</si>
  <si>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</si>
  <si>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</si>
  <si>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</si>
  <si>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</si>
  <si>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</si>
  <si>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</si>
  <si>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</si>
  <si>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</si>
  <si>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</si>
  <si>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</si>
  <si>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</si>
  <si>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</si>
  <si>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</si>
  <si>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</si>
  <si>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</si>
  <si>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</si>
  <si>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</si>
  <si>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</si>
  <si>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</si>
  <si>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</si>
  <si>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</si>
  <si>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</si>
  <si>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</si>
  <si>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</si>
  <si>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</si>
  <si>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</si>
  <si>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</si>
  <si>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</si>
  <si>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</si>
  <si>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</si>
  <si>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</si>
  <si>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</si>
  <si>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</si>
  <si>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</si>
  <si>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</si>
  <si>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</si>
  <si>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</si>
  <si>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</si>
  <si>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</si>
  <si>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</si>
  <si>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</si>
  <si>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</si>
  <si>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</si>
  <si>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</si>
  <si>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</si>
  <si>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</si>
  <si>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</si>
  <si>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</si>
  <si>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</si>
  <si>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</si>
  <si>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</si>
  <si>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</si>
  <si>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</si>
  <si>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</si>
  <si>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</si>
  <si>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</si>
  <si>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</si>
  <si>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</si>
  <si>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</si>
  <si>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</si>
  <si>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</si>
  <si>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</si>
  <si>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</si>
  <si>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</si>
  <si>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</si>
  <si>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</si>
  <si>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</si>
  <si>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</si>
  <si>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</si>
  <si>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</si>
  <si>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</si>
  <si>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</si>
  <si>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</si>
  <si>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</si>
  <si>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</si>
  <si>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</si>
  <si>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</si>
  <si>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</si>
  <si>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</si>
  <si>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</si>
  <si>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</si>
  <si>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</si>
  <si>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</si>
  <si>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</si>
  <si>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</si>
  <si>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</si>
  <si>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</si>
  <si>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</si>
  <si>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</si>
  <si>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</si>
  <si>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</si>
  <si>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</si>
  <si>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</si>
  <si>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</si>
  <si>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</si>
  <si>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</si>
  <si>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</si>
  <si>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</si>
  <si>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</si>
  <si>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</si>
  <si>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</si>
  <si>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</si>
  <si>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</si>
  <si>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</si>
  <si>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</si>
  <si>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</si>
  <si>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</si>
  <si>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</si>
  <si>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</si>
  <si>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</si>
  <si>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</si>
  <si>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</si>
  <si>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</si>
  <si>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</si>
  <si>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</si>
  <si>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</si>
  <si>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</si>
  <si>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</si>
  <si>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</si>
  <si>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</si>
  <si>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</si>
  <si>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</si>
  <si>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</si>
  <si>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</si>
  <si>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</si>
  <si>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</si>
  <si>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</si>
  <si>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</si>
  <si>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</si>
  <si>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</si>
  <si>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</si>
  <si>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</si>
  <si>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</si>
  <si>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</si>
  <si>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</si>
  <si>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</si>
  <si>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</si>
  <si>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</si>
  <si>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</si>
  <si>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</si>
  <si>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</si>
  <si>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</si>
  <si>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</si>
  <si>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</si>
  <si>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</si>
  <si>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</si>
  <si>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</si>
  <si>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</si>
  <si>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</si>
  <si>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</si>
  <si>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</si>
  <si>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</si>
  <si>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</si>
  <si>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</si>
  <si>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</si>
  <si>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</si>
  <si>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</si>
  <si>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</si>
  <si>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</si>
  <si>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</si>
  <si>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</si>
  <si>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</si>
  <si>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</si>
  <si>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</si>
  <si>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</si>
  <si>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</si>
  <si>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</si>
  <si>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</si>
  <si>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</si>
  <si>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</si>
  <si>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</si>
  <si>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</si>
  <si>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</si>
  <si>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</si>
  <si>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</si>
  <si>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</si>
  <si>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</si>
  <si>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</si>
  <si>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</si>
  <si>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</si>
  <si>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</si>
  <si>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</si>
  <si>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</si>
  <si>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</si>
  <si>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</si>
  <si>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</si>
  <si>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</si>
  <si>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</si>
  <si>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</si>
  <si>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</si>
  <si>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</si>
  <si>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</si>
  <si>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</si>
  <si>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</si>
  <si>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</si>
  <si>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</si>
  <si>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</si>
  <si>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</si>
  <si>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</si>
  <si>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</si>
  <si>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</si>
  <si>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</si>
  <si>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</si>
  <si>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</si>
  <si>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</si>
  <si>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</si>
  <si>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</si>
  <si>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</si>
  <si>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</si>
  <si>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</si>
  <si>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</si>
  <si>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</si>
  <si>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</si>
  <si>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</si>
  <si>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</si>
  <si>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</si>
  <si>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</si>
  <si>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</si>
  <si>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</si>
  <si>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</si>
  <si>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</si>
  <si>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</si>
  <si>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</si>
  <si>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</si>
  <si>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</si>
  <si>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</si>
  <si>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</si>
  <si>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</si>
  <si>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</si>
  <si>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</si>
  <si>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</si>
  <si>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</si>
  <si>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</si>
  <si>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</si>
  <si>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</si>
  <si>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</si>
  <si>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</si>
  <si>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</si>
  <si>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</si>
  <si>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</si>
  <si>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</si>
  <si>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</si>
  <si>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</si>
  <si>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</si>
  <si>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</si>
  <si>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</si>
  <si>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</si>
  <si>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</si>
  <si>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</si>
  <si>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</si>
  <si>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</si>
  <si>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</si>
  <si>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</si>
  <si>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</si>
  <si>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</si>
  <si>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</si>
  <si>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</si>
  <si>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</si>
  <si>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</si>
  <si>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</si>
  <si>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</si>
  <si>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</si>
  <si>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</si>
  <si>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</si>
  <si>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</si>
  <si>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</si>
  <si>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</si>
  <si>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</si>
  <si>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</si>
  <si>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</si>
  <si>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</si>
  <si>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</si>
  <si>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</si>
  <si>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</si>
  <si>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</si>
  <si>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</si>
  <si>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</si>
  <si>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</si>
  <si>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</si>
  <si>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</si>
  <si>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</si>
  <si>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</si>
  <si>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</si>
  <si>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</si>
  <si>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</si>
  <si>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</si>
  <si>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</si>
  <si>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</si>
  <si>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</si>
  <si>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</si>
  <si>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</si>
  <si>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</si>
  <si>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</si>
  <si>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</si>
  <si>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</si>
  <si>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</si>
  <si>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</si>
  <si>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</si>
  <si>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</si>
  <si>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</si>
  <si>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</si>
  <si>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</si>
  <si>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</si>
  <si>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</si>
  <si>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</si>
  <si>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</si>
  <si>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</si>
  <si>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</si>
  <si>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</si>
  <si>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</si>
  <si>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</si>
  <si>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</si>
  <si>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</si>
  <si>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</si>
  <si>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</si>
  <si>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</si>
  <si>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</si>
  <si>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</si>
  <si>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</si>
  <si>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</si>
  <si>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</si>
  <si>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</si>
  <si>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</si>
  <si>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</si>
  <si>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</si>
  <si>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</si>
  <si>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</si>
  <si>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</si>
  <si>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</si>
  <si>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</si>
  <si>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</si>
  <si>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</si>
  <si>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</si>
  <si>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</si>
  <si>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</si>
  <si>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</si>
  <si>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</si>
  <si>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</si>
  <si>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</si>
  <si>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</si>
  <si>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</si>
  <si>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</si>
  <si>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</si>
  <si>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</si>
  <si>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</si>
  <si>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</si>
  <si>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</si>
  <si>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</si>
  <si>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</si>
  <si>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</si>
  <si>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</si>
  <si>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</si>
  <si>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</si>
  <si>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</si>
  <si>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</si>
  <si>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</si>
  <si>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</si>
  <si>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</si>
  <si>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</si>
  <si>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</si>
  <si>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</si>
  <si>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</si>
  <si>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</si>
  <si>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</si>
  <si>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</si>
  <si>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</si>
  <si>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</si>
  <si>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</si>
  <si>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</si>
  <si>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</si>
  <si>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</si>
  <si>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</si>
  <si>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</si>
  <si>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</si>
  <si>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</si>
  <si>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</si>
  <si>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</si>
  <si>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</si>
  <si>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</si>
  <si>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</si>
  <si>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</si>
  <si>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</si>
  <si>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</si>
  <si>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</si>
  <si>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</si>
  <si>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</si>
  <si>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</si>
  <si>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</si>
  <si>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</si>
  <si>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</si>
  <si>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</si>
  <si>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</si>
  <si>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</si>
  <si>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</si>
  <si>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</si>
  <si>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</si>
  <si>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</si>
  <si>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</si>
  <si>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</si>
  <si>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</si>
  <si>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</si>
  <si>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</si>
  <si>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</si>
  <si>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</si>
  <si>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</si>
  <si>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</si>
  <si>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</si>
  <si>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</si>
  <si>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</si>
  <si>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</si>
  <si>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</si>
  <si>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</si>
  <si>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</si>
  <si>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</si>
  <si>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</si>
  <si>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</si>
  <si>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</si>
  <si>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</si>
  <si>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</si>
  <si>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</si>
  <si>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</si>
  <si>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</si>
  <si>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</si>
  <si>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</si>
  <si>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</si>
  <si>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</si>
  <si>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</si>
  <si>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</si>
  <si>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</si>
  <si>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</si>
  <si>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</si>
  <si>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</si>
  <si>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</si>
  <si>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</si>
  <si>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</si>
  <si>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</si>
  <si>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</si>
  <si>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</si>
  <si>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</si>
  <si>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</si>
  <si>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</si>
  <si>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</si>
  <si>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</si>
  <si>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</si>
  <si>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</si>
  <si>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</si>
  <si>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</si>
  <si>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</si>
  <si>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</si>
  <si>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</si>
  <si>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</si>
  <si>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</si>
  <si>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</si>
  <si>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</si>
  <si>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</si>
  <si>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</si>
  <si>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</si>
  <si>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</si>
  <si>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</si>
  <si>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</si>
  <si>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</si>
  <si>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</si>
  <si>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</si>
  <si>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</si>
  <si>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</si>
  <si>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</si>
  <si>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</si>
  <si>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</si>
  <si>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</si>
  <si>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</si>
  <si>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</si>
  <si>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</si>
  <si>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</si>
  <si>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</si>
  <si>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</si>
  <si>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</si>
  <si>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</si>
  <si>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</si>
  <si>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</si>
  <si>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</si>
  <si>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</si>
  <si>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</si>
  <si>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</si>
  <si>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</si>
  <si>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</si>
  <si>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</si>
  <si>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</si>
  <si>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</si>
  <si>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</si>
  <si>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</si>
  <si>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</si>
  <si>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</si>
  <si>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</si>
  <si>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</si>
  <si>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</si>
  <si>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</si>
  <si>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</si>
  <si>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</si>
  <si>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</si>
  <si>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</si>
  <si>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</si>
  <si>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</si>
  <si>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</si>
  <si>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</si>
  <si>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</si>
  <si>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</si>
  <si>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</si>
  <si>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</si>
  <si>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</si>
  <si>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</si>
  <si>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</si>
  <si>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</si>
  <si>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</si>
  <si>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</si>
  <si>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</si>
  <si>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</si>
  <si>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</si>
  <si>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</si>
  <si>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</si>
  <si>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</si>
  <si>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</si>
  <si>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</si>
  <si>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</si>
  <si>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</si>
  <si>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</si>
  <si>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</si>
  <si>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</si>
  <si>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</si>
  <si>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</si>
  <si>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</si>
  <si>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</si>
  <si>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</si>
  <si>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</si>
  <si>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</si>
  <si>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</si>
  <si>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</si>
  <si>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</si>
  <si>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</si>
  <si>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</si>
  <si>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</si>
  <si>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</si>
  <si>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</si>
  <si>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</si>
  <si>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</si>
  <si>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</si>
  <si>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</si>
  <si>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</si>
  <si>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</si>
  <si>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</si>
  <si>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</si>
  <si>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</si>
  <si>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</si>
  <si>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</si>
  <si>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</si>
  <si>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</si>
  <si>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</si>
  <si>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</si>
  <si>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</si>
  <si>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</si>
  <si>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</si>
  <si>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</si>
  <si>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</si>
  <si>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</si>
  <si>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</si>
  <si>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</si>
  <si>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</si>
  <si>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</si>
  <si>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</si>
  <si>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</si>
  <si>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</si>
  <si>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</si>
  <si>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</si>
  <si>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</si>
  <si>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</si>
  <si>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</si>
  <si>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</si>
  <si>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</si>
  <si>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</si>
  <si>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</si>
  <si>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</si>
  <si>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</si>
  <si>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</si>
  <si>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</si>
  <si>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</si>
  <si>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</si>
  <si>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</si>
  <si>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</si>
  <si>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</si>
  <si>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</si>
  <si>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</si>
  <si>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</si>
  <si>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</si>
  <si>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</si>
  <si>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</si>
  <si>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</si>
  <si>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</si>
  <si>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</si>
  <si>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</si>
  <si>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</si>
  <si>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</si>
  <si>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</si>
  <si>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</si>
  <si>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</si>
  <si>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</si>
  <si>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</si>
  <si>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</si>
  <si>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</si>
  <si>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</si>
  <si>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</si>
  <si>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</si>
  <si>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</si>
  <si>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</si>
  <si>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</si>
  <si>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</si>
  <si>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</si>
  <si>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</si>
  <si>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</si>
  <si>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</si>
  <si>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</si>
  <si>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</si>
  <si>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</si>
  <si>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</si>
  <si>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</si>
  <si>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</si>
  <si>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</si>
  <si>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</si>
  <si>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</si>
  <si>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</si>
  <si>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</si>
  <si>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</si>
  <si>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</si>
  <si>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</si>
  <si>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</si>
  <si>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</si>
  <si>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</si>
  <si>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</si>
  <si>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</si>
  <si>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</si>
  <si>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</si>
  <si>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</si>
  <si>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</si>
  <si>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</si>
  <si>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</si>
  <si>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</si>
  <si>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</si>
  <si>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</si>
  <si>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</si>
  <si>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</si>
  <si>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</si>
  <si>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</si>
  <si>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</si>
  <si>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</si>
  <si>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</si>
  <si>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</si>
  <si>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</si>
  <si>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</si>
  <si>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</si>
  <si>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</si>
  <si>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</si>
  <si>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</si>
  <si>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</si>
  <si>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</si>
  <si>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</si>
  <si>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</si>
  <si>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</si>
  <si>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</si>
  <si>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</si>
  <si>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</si>
  <si>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</si>
  <si>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</si>
  <si>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</si>
  <si>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</si>
  <si>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</si>
  <si>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</si>
  <si>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</si>
  <si>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</si>
  <si>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</si>
  <si>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</si>
  <si>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</si>
  <si>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</si>
  <si>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</si>
  <si>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</si>
  <si>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</si>
  <si>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</si>
  <si>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</si>
  <si>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</si>
  <si>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</si>
  <si>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</si>
  <si>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</si>
  <si>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</si>
  <si>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</si>
  <si>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</si>
  <si>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</si>
  <si>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</si>
  <si>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</si>
  <si>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</si>
  <si>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</si>
  <si>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</si>
  <si>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</si>
  <si>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</si>
  <si>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</si>
  <si>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</si>
  <si>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</si>
  <si>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</si>
  <si>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</si>
  <si>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</si>
  <si>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</si>
  <si>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</si>
  <si>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</si>
  <si>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</si>
  <si>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</si>
  <si>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</si>
  <si>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</si>
  <si>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</si>
  <si>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</si>
  <si>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</si>
  <si>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</si>
  <si>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</si>
  <si>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</si>
  <si>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</si>
  <si>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</si>
  <si>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</si>
  <si>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</si>
  <si>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</si>
  <si>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</si>
  <si>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</si>
  <si>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</si>
  <si>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</si>
  <si>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</si>
  <si>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</si>
  <si>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</si>
  <si>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</si>
  <si>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</si>
  <si>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</si>
  <si>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</si>
  <si>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</si>
  <si>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</si>
  <si>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</si>
  <si>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</si>
  <si>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</si>
  <si>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</si>
  <si>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</si>
  <si>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</si>
  <si>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</si>
  <si>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</si>
  <si>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</si>
  <si>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</si>
  <si>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</si>
  <si>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</si>
  <si>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</si>
  <si>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</si>
  <si>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</si>
  <si>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</si>
  <si>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</si>
  <si>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</si>
  <si>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</si>
  <si>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</si>
  <si>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</si>
  <si>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</si>
  <si>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</si>
  <si>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</si>
  <si>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</si>
  <si>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</si>
  <si>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</si>
  <si>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</si>
  <si>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</si>
  <si>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</si>
  <si>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</si>
  <si>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</si>
  <si>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</si>
  <si>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</si>
  <si>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</si>
  <si>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</si>
  <si>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</si>
  <si>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</si>
  <si>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</si>
  <si>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</si>
  <si>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</si>
  <si>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</si>
  <si>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</si>
  <si>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</si>
  <si>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</si>
  <si>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</si>
  <si>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</si>
  <si>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</si>
  <si>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</si>
  <si>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</si>
  <si>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</si>
  <si>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</si>
  <si>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</si>
  <si>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</si>
  <si>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</si>
  <si>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</si>
  <si>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</si>
  <si>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</si>
  <si>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</si>
  <si>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</si>
  <si>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</si>
  <si>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</si>
  <si>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</si>
  <si>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</si>
  <si>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</si>
  <si>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</si>
  <si>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</si>
  <si>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</si>
  <si>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</si>
  <si>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</si>
  <si>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</si>
  <si>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</si>
  <si>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</si>
  <si>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</si>
  <si>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</si>
  <si>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</si>
  <si>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</si>
  <si>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</si>
  <si>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</si>
  <si>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</si>
  <si>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</si>
  <si>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</si>
  <si>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</si>
  <si>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</si>
  <si>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</si>
  <si>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</si>
  <si>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</si>
  <si>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</si>
  <si>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</si>
  <si>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</si>
  <si>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</si>
  <si>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</si>
  <si>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</si>
  <si>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</si>
  <si>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</si>
  <si>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</si>
  <si>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</si>
  <si>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</si>
  <si>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</si>
  <si>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</si>
  <si>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</si>
  <si>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</si>
  <si>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</si>
  <si>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</si>
  <si>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</si>
  <si>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</si>
  <si>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</si>
  <si>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</si>
  <si>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</si>
  <si>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</si>
  <si>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</si>
  <si>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</si>
  <si>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</si>
  <si>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</si>
  <si>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</si>
  <si>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</si>
  <si>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</si>
  <si>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</si>
  <si>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</si>
  <si>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</si>
  <si>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</si>
  <si>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</si>
  <si>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</si>
  <si>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</si>
  <si>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</si>
  <si>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</si>
  <si>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</si>
  <si>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</si>
  <si>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</si>
  <si>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</si>
  <si>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</si>
  <si>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</si>
  <si>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</si>
  <si>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</si>
  <si>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</si>
  <si>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</si>
  <si>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</si>
  <si>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</si>
  <si>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</si>
  <si>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</si>
  <si>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</si>
  <si>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</si>
  <si>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</si>
  <si>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</si>
  <si>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</si>
  <si>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</si>
  <si>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</si>
  <si>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</si>
  <si>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</si>
  <si>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</si>
  <si>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</si>
  <si>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</si>
  <si>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</si>
  <si>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</si>
  <si>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</si>
  <si>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</si>
  <si>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</si>
  <si>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</si>
  <si>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</si>
  <si>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</si>
  <si>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</si>
  <si>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</si>
  <si>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</si>
  <si>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</si>
  <si>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</si>
  <si>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</si>
  <si>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</si>
  <si>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</si>
  <si>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</si>
  <si>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</si>
  <si>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</si>
  <si>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</si>
  <si>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</si>
  <si>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</si>
  <si>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</si>
  <si>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</si>
  <si>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</si>
  <si>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</si>
  <si>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</si>
  <si>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</si>
  <si>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</si>
  <si>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</si>
  <si>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</si>
  <si>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</si>
  <si>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</si>
  <si>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</si>
  <si>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</si>
  <si>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</si>
  <si>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</si>
  <si>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</si>
  <si>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</si>
  <si>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</si>
  <si>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</si>
  <si>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</si>
  <si>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</si>
  <si>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</si>
  <si>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</si>
  <si>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</si>
  <si>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</si>
  <si>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</si>
  <si>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</si>
  <si>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</si>
  <si>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</si>
  <si>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</si>
  <si>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</si>
  <si>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</si>
  <si>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</si>
  <si>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</si>
  <si>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</si>
  <si>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</si>
  <si>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</si>
  <si>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</si>
  <si>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</si>
  <si>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</si>
  <si>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</si>
  <si>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</si>
  <si>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</si>
  <si>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</si>
  <si>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</si>
  <si>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</si>
  <si>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</si>
  <si>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</si>
  <si>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</si>
  <si>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</si>
  <si>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</si>
  <si>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</si>
  <si>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</si>
  <si>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</si>
  <si>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</si>
  <si>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</si>
  <si>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</si>
  <si>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</si>
  <si>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</si>
  <si>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</si>
  <si>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</si>
  <si>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</si>
  <si>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</si>
  <si>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</si>
  <si>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</si>
  <si>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</si>
  <si>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</si>
  <si>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</si>
  <si>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</si>
  <si>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</si>
  <si>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</si>
  <si>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</si>
  <si>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</si>
  <si>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</si>
  <si>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</si>
  <si>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</si>
  <si>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</si>
  <si>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</si>
  <si>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</si>
  <si>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</si>
  <si>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</si>
  <si>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</si>
  <si>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</si>
  <si>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</si>
  <si>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</si>
  <si>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</si>
  <si>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</si>
  <si>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</si>
  <si>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</si>
  <si>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</si>
  <si>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</si>
  <si>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</si>
  <si>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</si>
  <si>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</si>
  <si>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</si>
  <si>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</si>
  <si>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</si>
  <si>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</si>
  <si>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</si>
  <si>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</si>
  <si>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</si>
  <si>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</si>
  <si>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</si>
  <si>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</si>
  <si>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</si>
  <si>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</si>
  <si>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</si>
  <si>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</si>
  <si>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</si>
  <si>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</si>
  <si>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</si>
  <si>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</si>
  <si>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</si>
  <si>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</si>
  <si>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</si>
  <si>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</si>
  <si>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</si>
  <si>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</si>
  <si>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</si>
  <si>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</si>
  <si>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</si>
  <si>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</si>
  <si>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</si>
  <si>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</si>
  <si>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</si>
  <si>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</si>
  <si>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</si>
  <si>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</si>
  <si>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</si>
  <si>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</si>
  <si>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</si>
  <si>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</si>
  <si>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</si>
  <si>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</si>
  <si>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</si>
  <si>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</si>
  <si>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</si>
  <si>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</si>
  <si>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</si>
  <si>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</si>
  <si>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</si>
  <si>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</si>
  <si>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</si>
  <si>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</si>
  <si>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</si>
  <si>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</si>
  <si>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</si>
  <si>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</si>
  <si>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</si>
  <si>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</si>
  <si>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</si>
  <si>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</si>
  <si>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</si>
  <si>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</si>
  <si>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</si>
  <si>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</si>
  <si>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</si>
  <si>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</si>
  <si>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</si>
  <si>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</si>
  <si>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</si>
  <si>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</si>
  <si>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</si>
  <si>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</si>
  <si>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</si>
  <si>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</si>
  <si>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</si>
  <si>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</si>
  <si>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</si>
  <si>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</si>
  <si>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</si>
  <si>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</si>
  <si>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</si>
  <si>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</si>
  <si>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</si>
  <si>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</si>
  <si>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</si>
  <si>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</si>
  <si>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</si>
  <si>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</si>
  <si>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</si>
  <si>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</si>
  <si>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</si>
  <si>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</si>
  <si>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</si>
  <si>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</si>
  <si>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</si>
  <si>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</si>
  <si>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</si>
  <si>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</si>
  <si>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</si>
  <si>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</si>
  <si>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</si>
  <si>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</si>
  <si>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</si>
  <si>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</si>
  <si>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</si>
  <si>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</si>
  <si>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</si>
  <si>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</si>
  <si>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</si>
  <si>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</si>
  <si>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</si>
  <si>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</si>
  <si>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</si>
  <si>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</si>
  <si>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</si>
  <si>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</si>
  <si>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</si>
  <si>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</si>
  <si>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</si>
  <si>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</si>
  <si>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</si>
  <si>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</si>
  <si>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</si>
  <si>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</si>
  <si>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</si>
  <si>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</si>
  <si>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</si>
  <si>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</si>
  <si>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</si>
  <si>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</si>
  <si>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</si>
  <si>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</si>
  <si>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</si>
  <si>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</si>
  <si>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</si>
  <si>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</si>
  <si>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</si>
  <si>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</si>
  <si>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</si>
  <si>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</si>
  <si>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</si>
  <si>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</si>
  <si>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</si>
  <si>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</si>
  <si>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</si>
  <si>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</si>
  <si>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</si>
  <si>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</si>
  <si>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</si>
  <si>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</si>
  <si>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</si>
  <si>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</si>
  <si>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</si>
  <si>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</si>
  <si>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</si>
  <si>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</si>
  <si>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</si>
  <si>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</si>
  <si>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</si>
  <si>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</si>
  <si>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</si>
  <si>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</si>
  <si>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</si>
  <si>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</si>
  <si>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</si>
  <si>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</si>
  <si>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</si>
  <si>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</si>
  <si>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</si>
  <si>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</si>
  <si>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</si>
  <si>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</si>
  <si>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</si>
  <si>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</si>
  <si>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</si>
  <si>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</si>
  <si>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</si>
  <si>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</si>
  <si>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</si>
  <si>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</si>
  <si>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</si>
  <si>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</si>
  <si>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</si>
  <si>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</si>
  <si>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</si>
  <si>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</si>
  <si>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</si>
  <si>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</si>
  <si>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</si>
  <si>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</si>
  <si>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</si>
  <si>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</si>
  <si>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</si>
  <si>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</si>
  <si>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</si>
  <si>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</si>
  <si>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</si>
  <si>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</si>
  <si>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</si>
  <si>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</si>
  <si>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</si>
  <si>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</si>
  <si>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</si>
  <si>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</si>
  <si>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</si>
  <si>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</si>
  <si>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</si>
  <si>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</si>
  <si>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</si>
  <si>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</si>
  <si>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</si>
  <si>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</si>
  <si>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</si>
  <si>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</si>
  <si>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</si>
  <si>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</si>
  <si>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</si>
  <si>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</si>
  <si>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</si>
  <si>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</si>
  <si>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</si>
  <si>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</si>
  <si>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</si>
  <si>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</si>
  <si>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</si>
  <si>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</si>
  <si>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</si>
  <si>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</si>
  <si>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</si>
  <si>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</si>
  <si>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</si>
  <si>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</si>
  <si>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</si>
  <si>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</si>
  <si>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</si>
  <si>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</si>
  <si>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</si>
  <si>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</si>
  <si>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</si>
  <si>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</si>
  <si>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</si>
  <si>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</si>
  <si>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</si>
  <si>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</si>
  <si>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</si>
  <si>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</si>
  <si>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</si>
  <si>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</si>
  <si>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</si>
  <si>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</si>
  <si>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</si>
  <si>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</si>
  <si>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</si>
  <si>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</si>
  <si>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</si>
  <si>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</si>
  <si>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</si>
  <si>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</si>
  <si>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</si>
  <si>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</si>
  <si>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</si>
  <si>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</si>
  <si>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</si>
  <si>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</si>
  <si>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</si>
  <si>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</si>
  <si>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</si>
  <si>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</si>
  <si>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</si>
  <si>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</si>
  <si>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</si>
  <si>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</si>
  <si>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</si>
  <si>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</si>
  <si>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</si>
  <si>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</si>
  <si>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</si>
  <si>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</si>
  <si>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</si>
  <si>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</si>
  <si>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</si>
  <si>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</si>
  <si>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</si>
  <si>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</si>
  <si>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</si>
  <si>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</si>
  <si>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</si>
  <si>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</si>
  <si>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</si>
  <si>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</si>
  <si>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</si>
  <si>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</si>
  <si>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</si>
  <si>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</si>
  <si>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</si>
  <si>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</si>
  <si>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</si>
  <si>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</si>
  <si>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</si>
  <si>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</si>
  <si>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</si>
  <si>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</si>
  <si>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</si>
  <si>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</si>
  <si>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</si>
  <si>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</si>
  <si>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</si>
  <si>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</si>
  <si>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</si>
  <si>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</si>
  <si>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</si>
  <si>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</si>
  <si>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</si>
  <si>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</si>
  <si>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</si>
  <si>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</si>
  <si>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</si>
  <si>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</si>
  <si>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</si>
  <si>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</si>
  <si>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</si>
  <si>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</si>
  <si>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</si>
  <si>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</si>
  <si>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</si>
  <si>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</si>
  <si>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</si>
  <si>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</si>
  <si>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</si>
  <si>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</si>
  <si>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</si>
  <si>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</si>
  <si>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</si>
  <si>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</si>
  <si>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</si>
  <si>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</si>
  <si>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</si>
  <si>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</si>
  <si>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</si>
  <si>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</si>
  <si>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</si>
  <si>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</si>
  <si>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</si>
  <si>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</si>
  <si>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</si>
  <si>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</si>
  <si>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</si>
  <si>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</si>
  <si>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</si>
  <si>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</si>
  <si>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</si>
  <si>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</si>
  <si>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</si>
  <si>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</si>
  <si>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</si>
  <si>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</si>
  <si>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</si>
  <si>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</si>
  <si>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</si>
  <si>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</si>
  <si>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</si>
  <si>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</si>
  <si>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</si>
  <si>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</si>
  <si>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</si>
  <si>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</si>
  <si>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</si>
  <si>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</si>
  <si>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</si>
  <si>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</si>
  <si>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</si>
  <si>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</si>
  <si>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</si>
  <si>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</si>
  <si>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</si>
  <si>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</si>
  <si>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</si>
  <si>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</si>
  <si>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</si>
  <si>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</si>
  <si>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</si>
  <si>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</si>
  <si>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</si>
  <si>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</si>
  <si>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</si>
  <si>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</si>
  <si>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</si>
  <si>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</si>
  <si>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</si>
  <si>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</si>
  <si>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</si>
  <si>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</si>
  <si>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</si>
  <si>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</si>
  <si>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</si>
  <si>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</si>
  <si>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</si>
  <si>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</si>
  <si>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</si>
  <si>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</si>
  <si>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</si>
  <si>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</si>
  <si>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</si>
  <si>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</si>
  <si>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</si>
  <si>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</si>
  <si>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</si>
  <si>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</si>
  <si>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</si>
  <si>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</si>
  <si>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</si>
  <si>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</si>
  <si>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</si>
  <si>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</si>
  <si>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</si>
  <si>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</si>
  <si>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</si>
  <si>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</si>
  <si>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</si>
  <si>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</si>
  <si>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</si>
  <si>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</si>
  <si>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</si>
  <si>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</si>
  <si>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</si>
  <si>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</si>
  <si>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</si>
  <si>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</si>
  <si>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</si>
  <si>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</si>
  <si>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</si>
  <si>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</si>
  <si>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</si>
  <si>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</si>
  <si>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</si>
  <si>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</si>
  <si>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</si>
  <si>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</si>
  <si>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</si>
  <si>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</si>
  <si>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</si>
  <si>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</si>
  <si>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</si>
  <si>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</si>
  <si>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</si>
  <si>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</si>
  <si>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</si>
  <si>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</si>
  <si>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</si>
  <si>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</si>
  <si>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</si>
  <si>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</si>
  <si>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</si>
  <si>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</si>
  <si>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</si>
  <si>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</si>
  <si>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</si>
  <si>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</si>
  <si>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</si>
  <si>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</si>
  <si>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</si>
  <si>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</si>
  <si>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</si>
  <si>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</si>
  <si>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</si>
  <si>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</si>
  <si>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</si>
  <si>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</si>
  <si>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</si>
  <si>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</si>
  <si>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</si>
  <si>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</si>
  <si>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</si>
  <si>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</si>
  <si>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</si>
  <si>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</si>
  <si>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</si>
  <si>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</si>
  <si>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</si>
  <si>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</si>
  <si>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</si>
  <si>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</si>
  <si>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</si>
  <si>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</si>
  <si>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</si>
  <si>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</si>
  <si>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</si>
  <si>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</si>
  <si>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</si>
  <si>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</si>
  <si>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</si>
  <si>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</si>
  <si>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</si>
  <si>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</si>
  <si>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</si>
  <si>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</si>
  <si>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</si>
  <si>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</si>
  <si>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</si>
  <si>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</si>
  <si>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</si>
  <si>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</si>
  <si>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</si>
  <si>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</si>
  <si>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</si>
  <si>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</si>
  <si>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</si>
  <si>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</si>
  <si>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</si>
  <si>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</si>
  <si>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</si>
  <si>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</si>
  <si>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</si>
  <si>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</si>
  <si>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</si>
  <si>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</si>
  <si>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</si>
  <si>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</si>
  <si>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</si>
  <si>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</si>
  <si>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</si>
  <si>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</si>
  <si>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</si>
  <si>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</si>
  <si>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</si>
  <si>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</si>
  <si>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</si>
  <si>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</si>
  <si>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</si>
  <si>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</si>
  <si>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</si>
  <si>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</si>
  <si>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</si>
  <si>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</si>
  <si>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</si>
  <si>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</si>
  <si>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</si>
  <si>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</si>
  <si>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</si>
  <si>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</si>
  <si>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</si>
  <si>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</si>
  <si>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</si>
  <si>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</si>
  <si>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</si>
  <si>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</si>
  <si>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</si>
  <si>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</si>
  <si>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</si>
  <si>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</si>
  <si>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</si>
  <si>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</si>
  <si>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</si>
  <si>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</si>
  <si>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</si>
  <si>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</si>
  <si>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</si>
  <si>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</si>
  <si>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</si>
  <si>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</si>
  <si>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</si>
  <si>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</si>
  <si>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</si>
  <si>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</si>
  <si>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</si>
  <si>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</si>
  <si>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</si>
  <si>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</si>
  <si>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</si>
  <si>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</si>
  <si>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</si>
  <si>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</si>
  <si>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</si>
  <si>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</si>
  <si>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</si>
  <si>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</si>
  <si>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</si>
  <si>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</si>
  <si>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</si>
  <si>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</si>
  <si>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</si>
  <si>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</si>
  <si>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</si>
  <si>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</si>
  <si>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</si>
  <si>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</si>
  <si>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</si>
  <si>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</si>
  <si>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</si>
  <si>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</si>
  <si>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</si>
  <si>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</si>
  <si>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</si>
  <si>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</si>
  <si>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</si>
  <si>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</si>
  <si>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</si>
  <si>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</si>
  <si>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</si>
  <si>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</si>
  <si>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</si>
  <si>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</si>
  <si>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</si>
  <si>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</si>
  <si>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</si>
  <si>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</si>
  <si>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</si>
  <si>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</si>
  <si>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</si>
  <si>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</si>
  <si>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</si>
  <si>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</si>
  <si>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</si>
  <si>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</si>
  <si>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</si>
  <si>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</si>
  <si>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</si>
  <si>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</si>
  <si>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</si>
  <si>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</si>
  <si>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</si>
  <si>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</si>
  <si>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</si>
  <si>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</si>
  <si>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</si>
  <si>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</si>
  <si>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</si>
  <si>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</si>
  <si>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</si>
  <si>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</si>
  <si>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</si>
  <si>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</si>
  <si>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</si>
  <si>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</si>
  <si>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</si>
  <si>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</si>
  <si>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</si>
  <si>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</si>
  <si>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</si>
  <si>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</si>
  <si>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</si>
  <si>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</si>
  <si>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</si>
  <si>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</si>
  <si>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</si>
  <si>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</si>
  <si>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</si>
  <si>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</si>
  <si>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</si>
  <si>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</si>
  <si>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</si>
  <si>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</si>
  <si>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</si>
  <si>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</si>
  <si>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</si>
  <si>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</si>
  <si>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</si>
  <si>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</si>
  <si>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</si>
  <si>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</si>
  <si>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</si>
  <si>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</si>
  <si>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</si>
  <si>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</si>
  <si>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</si>
  <si>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</si>
  <si>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</si>
  <si>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</si>
  <si>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</si>
  <si>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</si>
  <si>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</si>
  <si>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</si>
  <si>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</si>
  <si>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</si>
  <si>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</si>
  <si>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</si>
  <si>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</si>
  <si>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</si>
  <si>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</si>
  <si>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</si>
  <si>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</si>
  <si>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</si>
  <si>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</si>
  <si>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</si>
  <si>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</si>
  <si>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</si>
  <si>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</si>
  <si>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</si>
  <si>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</si>
  <si>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</si>
  <si>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</si>
  <si>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</si>
  <si>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</si>
  <si>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</si>
  <si>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</si>
  <si>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</si>
  <si>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</si>
  <si>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</si>
  <si>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</si>
  <si>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</si>
  <si>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</si>
  <si>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</si>
  <si>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</si>
  <si>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</si>
  <si>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</si>
  <si>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</si>
  <si>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</si>
  <si>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</si>
  <si>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</si>
  <si>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</si>
  <si>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</si>
  <si>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</si>
  <si>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</si>
  <si>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</si>
  <si>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</si>
  <si>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</si>
  <si>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</si>
  <si>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</si>
  <si>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</si>
  <si>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</si>
  <si>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</si>
  <si>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</si>
  <si>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</si>
  <si>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</si>
  <si>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</si>
  <si>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</si>
  <si>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</si>
  <si>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</si>
  <si>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</si>
  <si>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</si>
  <si>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</si>
  <si>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</si>
  <si>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</si>
  <si>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</si>
  <si>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</si>
  <si>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</si>
  <si>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</si>
  <si>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</si>
  <si>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</si>
  <si>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</si>
  <si>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</si>
  <si>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</si>
  <si>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</si>
  <si>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</si>
  <si>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</si>
  <si>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</si>
  <si>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</si>
  <si>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</si>
  <si>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</si>
  <si>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</si>
  <si>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</si>
  <si>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</si>
  <si>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</si>
  <si>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</si>
  <si>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</si>
  <si>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</si>
  <si>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</si>
  <si>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</si>
  <si>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</si>
  <si>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</si>
  <si>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</si>
  <si>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</si>
  <si>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</si>
  <si>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</si>
  <si>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</si>
  <si>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</si>
  <si>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</si>
  <si>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</si>
  <si>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</si>
  <si>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</si>
  <si>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</si>
  <si>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</si>
  <si>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</si>
  <si>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</si>
  <si>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</si>
  <si>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</si>
  <si>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</si>
  <si>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</si>
  <si>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</si>
  <si>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</si>
  <si>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</si>
  <si>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</si>
  <si>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</si>
  <si>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</si>
  <si>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</si>
  <si>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</si>
  <si>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</si>
  <si>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</si>
  <si>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</si>
  <si>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</si>
  <si>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</si>
  <si>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</si>
  <si>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</si>
  <si>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</si>
  <si>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</si>
  <si>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</si>
  <si>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</si>
  <si>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</si>
  <si>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</si>
  <si>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</si>
  <si>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</si>
  <si>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</si>
  <si>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</si>
  <si>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</si>
  <si>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</si>
  <si>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</si>
  <si>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</si>
  <si>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</si>
  <si>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</si>
  <si>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</si>
  <si>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</si>
  <si>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</si>
  <si>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</si>
  <si>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</si>
  <si>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</si>
  <si>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</si>
  <si>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</si>
  <si>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</si>
  <si>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</si>
  <si>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</si>
  <si>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</si>
  <si>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</si>
  <si>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</si>
  <si>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</si>
  <si>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</si>
  <si>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</si>
  <si>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</si>
  <si>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</si>
  <si>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</si>
  <si>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</si>
  <si>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</si>
  <si>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</si>
  <si>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</si>
  <si>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</si>
  <si>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</si>
  <si>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</si>
  <si>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</si>
  <si>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</si>
  <si>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</si>
  <si>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</si>
  <si>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</si>
  <si>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</si>
  <si>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</si>
  <si>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</si>
  <si>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</si>
  <si>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</si>
  <si>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</si>
  <si>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</si>
  <si>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</si>
  <si>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</si>
  <si>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</si>
  <si>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</si>
  <si>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</si>
  <si>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</si>
  <si>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</si>
  <si>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</si>
  <si>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</si>
  <si>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</si>
  <si>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</si>
  <si>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</si>
  <si>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</si>
  <si>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</si>
  <si>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</si>
  <si>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</si>
  <si>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</si>
  <si>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</si>
  <si>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</si>
  <si>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</si>
  <si>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</si>
  <si>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</si>
  <si>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</si>
  <si>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</si>
  <si>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</si>
  <si>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</si>
  <si>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</si>
  <si>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</si>
  <si>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</si>
  <si>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</si>
  <si>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</si>
  <si>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</si>
  <si>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</si>
  <si>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</si>
  <si>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</si>
  <si>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</si>
  <si>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</si>
  <si>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</si>
  <si>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</si>
  <si>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</si>
  <si>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</si>
  <si>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</si>
  <si>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</si>
  <si>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</si>
  <si>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</si>
  <si>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</si>
  <si>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</si>
  <si>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</si>
  <si>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</si>
  <si>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</si>
  <si>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</si>
  <si>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</si>
  <si>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</si>
  <si>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</si>
  <si>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</si>
  <si>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</si>
  <si>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</si>
  <si>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</si>
  <si>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</si>
  <si>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</si>
  <si>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</si>
  <si>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</si>
  <si>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</si>
  <si>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</si>
  <si>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</si>
  <si>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</si>
  <si>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</si>
  <si>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</si>
  <si>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</si>
  <si>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</si>
  <si>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</si>
  <si>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</si>
  <si>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</si>
  <si>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</si>
  <si>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</si>
  <si>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</si>
  <si>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</si>
  <si>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</si>
  <si>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</si>
  <si>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</si>
  <si>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</si>
  <si>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</si>
  <si>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</si>
  <si>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</si>
  <si>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</si>
  <si>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</si>
  <si>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</si>
  <si>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</si>
  <si>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</si>
  <si>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</si>
  <si>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</si>
  <si>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</si>
  <si>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</si>
  <si>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</si>
  <si>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</si>
  <si>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</si>
  <si>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</si>
  <si>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</si>
  <si>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</si>
  <si>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</si>
  <si>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</si>
  <si>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</si>
  <si>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</si>
  <si>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</si>
  <si>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</si>
  <si>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</si>
  <si>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</si>
  <si>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</si>
  <si>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</si>
  <si>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</si>
  <si>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</si>
  <si>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</si>
  <si>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</si>
  <si>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</si>
  <si>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</si>
  <si>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</si>
  <si>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</si>
  <si>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</si>
  <si>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</si>
  <si>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</si>
  <si>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</si>
  <si>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</si>
  <si>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</si>
  <si>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</si>
  <si>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</si>
  <si>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</si>
  <si>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</si>
  <si>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</si>
  <si>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</si>
  <si>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</si>
  <si>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</si>
  <si>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</si>
  <si>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</si>
  <si>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</si>
  <si>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</si>
  <si>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</si>
  <si>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</si>
  <si>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</si>
  <si>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</si>
  <si>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</si>
  <si>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</si>
  <si>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</si>
  <si>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</si>
  <si>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</si>
  <si>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</si>
  <si>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</si>
  <si>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</si>
  <si>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</si>
  <si>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</si>
  <si>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</si>
  <si>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</si>
  <si>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</si>
  <si>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</si>
  <si>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</si>
  <si>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</si>
  <si>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</si>
  <si>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</si>
  <si>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</si>
  <si>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</si>
  <si>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</si>
  <si>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</si>
  <si>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</si>
  <si>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</si>
  <si>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</si>
  <si>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</si>
  <si>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</si>
  <si>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</si>
  <si>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</si>
  <si>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</si>
  <si>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</si>
  <si>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</si>
  <si>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</si>
  <si>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</si>
  <si>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</si>
  <si>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</si>
  <si>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</si>
  <si>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</si>
  <si>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</si>
  <si>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</si>
  <si>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</si>
  <si>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</si>
  <si>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</si>
  <si>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</si>
  <si>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</si>
  <si>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</si>
  <si>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</si>
  <si>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</si>
  <si>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</si>
  <si>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</si>
  <si>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</si>
  <si>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</si>
  <si>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</si>
  <si>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</si>
  <si>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</si>
  <si>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</si>
  <si>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</si>
  <si>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</si>
  <si>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</si>
  <si>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</si>
  <si>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</si>
  <si>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</si>
  <si>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</si>
  <si>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</si>
  <si>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</si>
  <si>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</si>
  <si>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</si>
  <si>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</si>
  <si>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</si>
  <si>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</si>
  <si>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</si>
  <si>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</si>
  <si>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</si>
  <si>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</si>
  <si>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</si>
  <si>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</si>
  <si>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</si>
  <si>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</si>
  <si>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</si>
  <si>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</si>
  <si>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</si>
  <si>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</si>
  <si>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</si>
  <si>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</si>
  <si>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</si>
  <si>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</si>
  <si>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</si>
  <si>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</si>
  <si>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</si>
  <si>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</si>
  <si>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</si>
  <si>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</si>
  <si>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</si>
  <si>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</si>
  <si>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</si>
  <si>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</si>
  <si>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</si>
  <si>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</si>
  <si>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</si>
  <si>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</si>
  <si>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</si>
  <si>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</si>
  <si>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</si>
  <si>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</si>
  <si>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</si>
  <si>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</si>
  <si>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</si>
  <si>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</si>
  <si>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</si>
  <si>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</si>
  <si>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</si>
  <si>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</si>
  <si>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</si>
  <si>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</si>
  <si>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</si>
  <si>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</si>
  <si>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</si>
  <si>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</si>
  <si>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</si>
  <si>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</si>
  <si>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</si>
  <si>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</si>
  <si>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</si>
  <si>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</si>
  <si>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</si>
  <si>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</si>
  <si>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</si>
  <si>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</si>
  <si>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</si>
  <si>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</si>
  <si>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</si>
  <si>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</si>
  <si>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</si>
  <si>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</si>
  <si>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</si>
  <si>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</si>
  <si>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</si>
  <si>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</si>
  <si>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</si>
  <si>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</si>
  <si>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</si>
  <si>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</si>
  <si>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</si>
  <si>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</si>
  <si>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</si>
  <si>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</si>
  <si>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</si>
  <si>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</si>
  <si>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</si>
  <si>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</si>
  <si>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</si>
  <si>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</si>
  <si>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</si>
  <si>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</si>
  <si>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</si>
  <si>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</si>
  <si>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</si>
  <si>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</si>
  <si>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</si>
  <si>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</si>
  <si>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</si>
  <si>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</si>
  <si>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</si>
  <si>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</si>
  <si>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</si>
  <si>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</si>
  <si>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</si>
  <si>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</si>
  <si>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</si>
  <si>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</si>
  <si>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</si>
  <si>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</si>
  <si>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</si>
  <si>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</si>
  <si>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</si>
  <si>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</si>
  <si>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</si>
  <si>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</si>
  <si>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</si>
  <si>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</si>
  <si>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</si>
  <si>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</si>
  <si>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</si>
  <si>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</si>
  <si>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</si>
  <si>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</si>
  <si>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</si>
  <si>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</si>
  <si>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</si>
  <si>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</si>
  <si>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</si>
  <si>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</si>
  <si>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</si>
  <si>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</si>
  <si>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</si>
  <si>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</si>
  <si>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</si>
  <si>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</si>
  <si>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</si>
  <si>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</si>
  <si>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</si>
  <si>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</si>
  <si>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</si>
  <si>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</si>
  <si>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</si>
  <si>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</si>
  <si>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</si>
  <si>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</si>
  <si>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</si>
  <si>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</si>
  <si>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</si>
  <si>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</si>
  <si>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</si>
  <si>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</si>
  <si>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</si>
  <si>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</si>
  <si>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</si>
  <si>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</si>
  <si>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</si>
  <si>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</si>
  <si>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</si>
  <si>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</si>
  <si>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</si>
  <si>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</si>
  <si>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</si>
  <si>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</si>
  <si>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</si>
  <si>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</si>
  <si>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</si>
  <si>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</si>
  <si>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</si>
  <si>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</si>
  <si>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</si>
  <si>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</si>
  <si>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</si>
  <si>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</si>
  <si>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</si>
  <si>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</si>
  <si>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</si>
  <si>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</si>
  <si>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</si>
  <si>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</si>
  <si>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</si>
  <si>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</si>
  <si>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</si>
  <si>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</si>
  <si>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</si>
  <si>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</si>
  <si>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</si>
  <si>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</si>
  <si>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</si>
  <si>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</si>
  <si>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</si>
  <si>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</si>
  <si>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</si>
  <si>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</si>
  <si>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</si>
  <si>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</si>
  <si>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</si>
  <si>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</si>
  <si>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</si>
  <si>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</si>
  <si>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</si>
  <si>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</si>
  <si>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</si>
  <si>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</si>
  <si>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</si>
  <si>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</si>
  <si>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</si>
  <si>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</si>
  <si>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</si>
  <si>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</si>
  <si>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</si>
  <si>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</si>
  <si>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</si>
  <si>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</si>
  <si>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</si>
  <si>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</si>
  <si>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</si>
  <si>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</si>
  <si>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</si>
  <si>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</si>
  <si>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</si>
  <si>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</si>
  <si>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</si>
  <si>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</si>
  <si>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</si>
  <si>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</si>
  <si>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</si>
  <si>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</si>
  <si>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</si>
  <si>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</si>
  <si>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</si>
  <si>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</si>
  <si>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</si>
  <si>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</si>
  <si>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</si>
  <si>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</si>
  <si>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</si>
  <si>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</si>
  <si>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</si>
  <si>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</si>
  <si>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</si>
  <si>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</si>
  <si>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</si>
  <si>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</si>
  <si>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</si>
  <si>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</si>
  <si>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</si>
  <si>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</si>
  <si>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</si>
  <si>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</si>
  <si>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</si>
  <si>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</si>
  <si>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</si>
  <si>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</si>
  <si>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</si>
  <si>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</si>
  <si>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</si>
  <si>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</si>
  <si>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</si>
  <si>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</si>
  <si>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</si>
  <si>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</si>
  <si>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</si>
  <si>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</si>
  <si>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</si>
  <si>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</si>
  <si>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</si>
  <si>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</si>
  <si>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</si>
  <si>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</si>
  <si>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</si>
  <si>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</si>
  <si>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</si>
  <si>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</si>
  <si>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</si>
  <si>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</si>
  <si>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</si>
  <si>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</si>
  <si>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</si>
  <si>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</si>
  <si>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</si>
  <si>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</si>
  <si>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</si>
  <si>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</si>
  <si>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</si>
  <si>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</si>
  <si>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</si>
  <si>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</si>
  <si>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</si>
  <si>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</si>
  <si>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</si>
  <si>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</si>
  <si>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</si>
  <si>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</si>
  <si>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</si>
  <si>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</si>
  <si>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</si>
  <si>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</si>
  <si>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</si>
  <si>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</si>
  <si>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</si>
  <si>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</si>
  <si>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</si>
  <si>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</si>
  <si>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</si>
  <si>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</si>
  <si>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</si>
  <si>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</si>
  <si>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</si>
  <si>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</si>
  <si>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</si>
  <si>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</si>
  <si>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</si>
  <si>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</si>
  <si>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</si>
  <si>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</si>
  <si>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</si>
  <si>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</si>
  <si>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</si>
  <si>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</si>
  <si>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</si>
  <si>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</si>
  <si>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</si>
  <si>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</si>
  <si>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</si>
  <si>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</si>
  <si>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</si>
  <si>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</si>
  <si>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</si>
  <si>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</si>
  <si>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</si>
  <si>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</si>
  <si>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</si>
  <si>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</si>
  <si>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</si>
  <si>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</si>
  <si>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</si>
  <si>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</si>
  <si>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</si>
  <si>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</si>
  <si>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</si>
  <si>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</si>
  <si>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</si>
  <si>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</si>
  <si>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</si>
  <si>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</si>
  <si>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</si>
  <si>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</si>
  <si>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</si>
  <si>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</si>
  <si>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</si>
  <si>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</si>
  <si>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</si>
  <si>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</si>
  <si>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</si>
  <si>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</si>
  <si>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</si>
  <si>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</si>
  <si>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</si>
  <si>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</si>
  <si>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</si>
  <si>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</si>
  <si>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</si>
  <si>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</si>
  <si>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</si>
  <si>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</si>
  <si>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</si>
  <si>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</si>
  <si>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</si>
  <si>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</si>
  <si>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</si>
  <si>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</si>
  <si>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</si>
  <si>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</si>
  <si>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</si>
  <si>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</si>
  <si>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</si>
  <si>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</si>
  <si>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</si>
  <si>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</si>
  <si>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</si>
  <si>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</si>
  <si>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</si>
  <si>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</si>
  <si>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</si>
  <si>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</si>
  <si>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</si>
  <si>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</si>
  <si>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</si>
  <si>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</si>
  <si>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</si>
  <si>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</si>
  <si>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</si>
  <si>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</si>
  <si>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</si>
  <si>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</si>
  <si>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</si>
  <si>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</si>
  <si>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</si>
  <si>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</si>
  <si>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</si>
  <si>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</si>
  <si>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</si>
  <si>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</si>
  <si>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</si>
  <si>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</si>
  <si>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</si>
  <si>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</si>
  <si>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</si>
  <si>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</si>
  <si>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</si>
  <si>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</si>
  <si>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</si>
  <si>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</si>
  <si>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</si>
  <si>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</si>
  <si>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</si>
  <si>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</si>
  <si>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</si>
  <si>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</si>
  <si>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</si>
  <si>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</si>
  <si>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</si>
  <si>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</si>
  <si>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</si>
  <si>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</si>
  <si>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</si>
  <si>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</si>
  <si>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</si>
  <si>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</si>
  <si>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</si>
  <si>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</si>
  <si>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</si>
  <si>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</si>
  <si>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</si>
  <si>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</si>
  <si>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</si>
  <si>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</si>
  <si>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</si>
  <si>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</si>
  <si>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</si>
  <si>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</si>
  <si>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</si>
  <si>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</si>
  <si>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</si>
  <si>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</si>
  <si>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</si>
  <si>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</si>
  <si>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</si>
  <si>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</si>
  <si>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</si>
  <si>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</si>
  <si>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</si>
  <si>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</si>
  <si>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</si>
  <si>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</si>
  <si>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</si>
  <si>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</si>
  <si>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</si>
  <si>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</si>
  <si>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</si>
  <si>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</si>
  <si>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</si>
  <si>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</si>
  <si>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</si>
  <si>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</si>
  <si>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</si>
  <si>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</si>
  <si>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</si>
  <si>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</si>
  <si>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</si>
  <si>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</si>
  <si>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</si>
  <si>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</si>
  <si>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</si>
  <si>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</si>
  <si>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</si>
  <si>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</si>
  <si>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</si>
  <si>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</si>
  <si>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</si>
  <si>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</si>
  <si>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</si>
  <si>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</si>
  <si>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</si>
  <si>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</si>
  <si>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</si>
  <si>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</si>
  <si>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</si>
  <si>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</si>
  <si>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</si>
  <si>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</si>
  <si>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</si>
  <si>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</si>
  <si>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</si>
  <si>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</si>
  <si>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</si>
  <si>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</si>
  <si>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</si>
  <si>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</si>
  <si>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</si>
  <si>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</si>
  <si>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</si>
  <si>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</si>
  <si>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</si>
  <si>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</si>
  <si>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</si>
  <si>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</si>
  <si>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</si>
  <si>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</si>
  <si>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</si>
  <si>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</si>
  <si>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</si>
  <si>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</si>
  <si>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</si>
  <si>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</si>
  <si>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</si>
  <si>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</si>
  <si>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</si>
  <si>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</si>
  <si>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</si>
  <si>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</si>
  <si>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</si>
  <si>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</si>
  <si>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</si>
  <si>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</si>
  <si>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</si>
  <si>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</si>
  <si>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</si>
  <si>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</si>
  <si>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</si>
  <si>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</si>
  <si>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</si>
  <si>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</si>
  <si>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</si>
  <si>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</si>
  <si>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</si>
  <si>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</si>
  <si>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</si>
  <si>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</si>
  <si>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</si>
  <si>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</si>
  <si>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</si>
  <si>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</si>
  <si>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</si>
  <si>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</si>
  <si>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</si>
  <si>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</si>
  <si>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</si>
  <si>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</si>
  <si>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</si>
  <si>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</si>
  <si>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</si>
  <si>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</si>
  <si>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</si>
  <si>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</si>
  <si>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</si>
  <si>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</si>
  <si>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</si>
  <si>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</si>
  <si>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</si>
  <si>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</si>
  <si>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</si>
  <si>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</si>
  <si>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</si>
  <si>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</si>
  <si>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</si>
  <si>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</si>
  <si>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</si>
  <si>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</si>
  <si>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</si>
  <si>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</si>
  <si>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</si>
  <si>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</si>
  <si>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</si>
  <si>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</si>
  <si>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</si>
  <si>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</si>
  <si>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</si>
  <si>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</si>
  <si>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</si>
  <si>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</si>
  <si>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</si>
  <si>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</si>
  <si>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</si>
  <si>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</si>
  <si>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</si>
  <si>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</si>
  <si>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</si>
  <si>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</si>
  <si>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</si>
  <si>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</si>
  <si>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</si>
  <si>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</si>
  <si>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</si>
  <si>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</si>
  <si>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</si>
  <si>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</si>
  <si>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</si>
  <si>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</si>
  <si>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</si>
  <si>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</si>
  <si>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</si>
  <si>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</si>
  <si>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</si>
  <si>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</si>
  <si>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</si>
  <si>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</si>
  <si>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</si>
  <si>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</si>
  <si>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</si>
  <si>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</si>
  <si>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</si>
  <si>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</si>
  <si>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</si>
  <si>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</si>
  <si>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</si>
  <si>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</si>
  <si>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</si>
  <si>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</si>
  <si>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</si>
  <si>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</si>
  <si>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</si>
  <si>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</si>
  <si>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</si>
  <si>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</si>
  <si>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</si>
  <si>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</si>
  <si>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</si>
  <si>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</si>
  <si>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</si>
  <si>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</si>
  <si>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</si>
  <si>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</si>
  <si>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</si>
  <si>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</si>
  <si>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</si>
  <si>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</si>
  <si>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</si>
  <si>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</si>
  <si>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</si>
  <si>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</si>
  <si>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</si>
  <si>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</si>
  <si>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</si>
  <si>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</si>
  <si>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</si>
  <si>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</si>
  <si>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</si>
  <si>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</si>
  <si>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</si>
  <si>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</si>
  <si>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</si>
  <si>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</si>
  <si>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</si>
  <si>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</si>
  <si>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</si>
  <si>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</si>
  <si>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</si>
  <si>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</si>
  <si>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</si>
  <si>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</si>
  <si>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</si>
  <si>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</si>
  <si>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</si>
  <si>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</si>
  <si>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</si>
  <si>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</si>
  <si>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</si>
  <si>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</si>
  <si>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</si>
  <si>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</si>
  <si>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</si>
  <si>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</si>
  <si>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</si>
  <si>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</si>
  <si>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</si>
  <si>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</si>
  <si>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</si>
  <si>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</si>
  <si>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</si>
  <si>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</si>
  <si>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</si>
  <si>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</si>
  <si>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</si>
  <si>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</si>
  <si>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</si>
  <si>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</si>
  <si>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</si>
  <si>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</si>
  <si>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</si>
  <si>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</si>
  <si>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</si>
  <si>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</si>
  <si>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</si>
  <si>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</si>
  <si>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</si>
  <si>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</si>
  <si>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</si>
  <si>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</si>
  <si>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</si>
  <si>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</si>
  <si>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</si>
  <si>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</si>
  <si>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</si>
  <si>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</si>
  <si>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</si>
  <si>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</si>
  <si>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</si>
  <si>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</si>
  <si>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</si>
  <si>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</si>
  <si>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</si>
  <si>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</si>
  <si>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</si>
  <si>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</si>
  <si>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</si>
  <si>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</si>
  <si>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</si>
  <si>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</si>
  <si>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</si>
  <si>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</si>
  <si>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</si>
  <si>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</si>
  <si>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</si>
  <si>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</si>
  <si>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</si>
  <si>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</si>
  <si>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</si>
  <si>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</si>
  <si>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</si>
  <si>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</si>
  <si>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</si>
  <si>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</si>
  <si>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</si>
  <si>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</si>
  <si>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</si>
  <si>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</si>
  <si>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</si>
  <si>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</si>
  <si>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</si>
  <si>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</si>
  <si>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</si>
  <si>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</si>
  <si>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</si>
  <si>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</si>
  <si>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</si>
  <si>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</si>
  <si>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</si>
  <si>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</si>
  <si>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</si>
  <si>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</si>
  <si>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</si>
  <si>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</si>
  <si>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</si>
  <si>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</si>
  <si>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</si>
  <si>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</si>
  <si>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</si>
  <si>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</si>
  <si>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</si>
  <si>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</si>
  <si>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</si>
  <si>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</si>
  <si>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</si>
  <si>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</si>
  <si>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</si>
  <si>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</si>
  <si>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</si>
  <si>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</si>
  <si>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</si>
  <si>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</si>
  <si>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</si>
  <si>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</si>
  <si>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</si>
  <si>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</si>
  <si>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</si>
  <si>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</si>
  <si>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</si>
  <si>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</si>
  <si>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</si>
  <si>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</si>
  <si>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</si>
  <si>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</si>
  <si>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</si>
  <si>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</si>
  <si>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</si>
  <si>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</si>
  <si>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</si>
  <si>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</si>
  <si>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</si>
  <si>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</si>
  <si>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</si>
  <si>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</si>
  <si>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</si>
  <si>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</si>
  <si>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</si>
  <si>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</si>
  <si>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</si>
  <si>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</si>
  <si>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</si>
  <si>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</si>
  <si>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</si>
  <si>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</si>
  <si>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</si>
  <si>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</si>
  <si>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</si>
  <si>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</si>
  <si>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</si>
  <si>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</si>
  <si>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</si>
  <si>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</si>
  <si>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</si>
  <si>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</si>
  <si>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</si>
  <si>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</si>
  <si>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</si>
  <si>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</si>
  <si>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</si>
  <si>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</si>
  <si>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</si>
  <si>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</si>
  <si>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</si>
  <si>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</si>
  <si>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</si>
  <si>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</si>
  <si>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</si>
  <si>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</si>
  <si>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</si>
  <si>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</si>
  <si>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</si>
  <si>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</si>
  <si>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</si>
  <si>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</si>
  <si>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</si>
  <si>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</si>
  <si>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</si>
  <si>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</si>
  <si>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</si>
  <si>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</si>
  <si>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</si>
  <si>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</si>
  <si>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</si>
  <si>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</si>
  <si>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</si>
  <si>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</si>
  <si>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</si>
  <si>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</si>
  <si>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</si>
  <si>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</si>
  <si>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</si>
  <si>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</si>
  <si>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</si>
  <si>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</si>
  <si>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</si>
  <si>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</si>
  <si>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</si>
  <si>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</si>
  <si>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</si>
  <si>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</si>
  <si>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</si>
  <si>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</si>
  <si>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</si>
  <si>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</si>
  <si>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</si>
  <si>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</si>
  <si>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</si>
  <si>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</si>
  <si>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</si>
  <si>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</si>
  <si>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</si>
  <si>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</si>
  <si>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</si>
  <si>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</si>
  <si>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</si>
  <si>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</si>
  <si>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</si>
  <si>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</si>
  <si>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</si>
  <si>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</si>
  <si>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</si>
  <si>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</si>
  <si>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</si>
  <si>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</si>
  <si>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</si>
  <si>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</si>
  <si>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</si>
  <si>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</si>
  <si>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</si>
  <si>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</si>
  <si>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</si>
  <si>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</si>
  <si>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</si>
  <si>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</si>
  <si>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</si>
  <si>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</si>
  <si>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</si>
  <si>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</si>
  <si>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</si>
  <si>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</si>
  <si>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</si>
  <si>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</si>
  <si>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</si>
  <si>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</si>
  <si>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</si>
  <si>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</si>
  <si>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</si>
  <si>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</si>
  <si>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</si>
  <si>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</si>
  <si>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</si>
  <si>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</si>
  <si>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</si>
  <si>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</si>
  <si>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</si>
  <si>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</si>
  <si>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</si>
  <si>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</si>
  <si>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</si>
  <si>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</si>
  <si>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</si>
  <si>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</si>
  <si>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</si>
  <si>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</si>
  <si>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</si>
  <si>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</si>
  <si>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</si>
  <si>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</si>
  <si>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</si>
  <si>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</si>
  <si>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</si>
  <si>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</si>
  <si>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</si>
  <si>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</si>
  <si>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</si>
  <si>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</si>
  <si>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</si>
  <si>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</si>
  <si>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</si>
  <si>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</si>
  <si>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</si>
  <si>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</si>
  <si>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</si>
  <si>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</si>
  <si>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</si>
  <si>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</si>
  <si>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</si>
  <si>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</si>
  <si>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</si>
  <si>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</si>
  <si>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</si>
  <si>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</si>
  <si>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</si>
  <si>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</si>
  <si>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</si>
  <si>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</si>
  <si>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</si>
  <si>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</si>
  <si>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</si>
  <si>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</si>
  <si>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</si>
  <si>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</si>
  <si>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</si>
  <si>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</si>
  <si>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</si>
  <si>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</si>
  <si>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</si>
  <si>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</si>
  <si>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</si>
  <si>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</si>
  <si>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</si>
  <si>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</si>
  <si>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</si>
  <si>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</si>
  <si>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</si>
  <si>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</si>
  <si>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</si>
  <si>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</si>
  <si>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</si>
  <si>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</si>
  <si>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</si>
  <si>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</si>
  <si>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</si>
  <si>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</si>
  <si>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</si>
  <si>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</si>
  <si>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</si>
  <si>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</si>
  <si>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</si>
  <si>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</si>
  <si>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</si>
  <si>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</si>
  <si>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</si>
  <si>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</si>
  <si>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</si>
  <si>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</si>
  <si>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</si>
  <si>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</si>
  <si>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</si>
  <si>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</si>
  <si>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</si>
  <si>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</si>
  <si>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</si>
  <si>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</si>
  <si>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</si>
  <si>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</si>
  <si>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</si>
  <si>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</si>
  <si>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</si>
  <si>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</si>
  <si>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</si>
  <si>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</si>
  <si>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</si>
  <si>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</si>
  <si>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</si>
  <si>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</si>
  <si>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</si>
  <si>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</si>
  <si>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</si>
  <si>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</si>
  <si>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</si>
  <si>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</si>
  <si>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</si>
  <si>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</si>
  <si>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</si>
  <si>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</si>
  <si>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</si>
  <si>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</si>
  <si>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</si>
  <si>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</si>
  <si>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</si>
  <si>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</si>
  <si>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</si>
  <si>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</si>
  <si>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</si>
  <si>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</si>
  <si>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</si>
  <si>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</si>
  <si>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</si>
  <si>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</si>
  <si>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</si>
  <si>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</si>
  <si>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</si>
  <si>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</si>
  <si>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</si>
  <si>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</si>
  <si>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</si>
  <si>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</si>
  <si>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</si>
  <si>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</si>
  <si>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</si>
  <si>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</si>
  <si>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</si>
  <si>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</si>
  <si>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</si>
  <si>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</si>
  <si>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</si>
  <si>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</si>
  <si>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</si>
  <si>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</si>
  <si>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</si>
  <si>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</si>
  <si>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</si>
  <si>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</si>
  <si>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</si>
  <si>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</si>
  <si>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</si>
  <si>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</si>
  <si>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</si>
  <si>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</si>
  <si>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</si>
  <si>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</si>
  <si>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</si>
  <si>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</si>
  <si>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</si>
  <si>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</si>
  <si>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</si>
  <si>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</si>
  <si>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</si>
  <si>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</si>
  <si>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</si>
  <si>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</si>
  <si>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</si>
  <si>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</si>
  <si>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</si>
  <si>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</si>
  <si>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</si>
  <si>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</si>
  <si>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</si>
  <si>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</si>
  <si>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</si>
  <si>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</si>
  <si>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</si>
  <si>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</si>
  <si>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</si>
  <si>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</si>
  <si>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</si>
  <si>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</si>
  <si>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</si>
  <si>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</si>
  <si>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</si>
  <si>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</si>
  <si>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</si>
  <si>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</si>
  <si>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</si>
  <si>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</si>
  <si>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</si>
  <si>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</si>
  <si>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</si>
  <si>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</si>
  <si>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</si>
  <si>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</si>
  <si>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</si>
  <si>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</si>
  <si>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</si>
  <si>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</si>
  <si>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</si>
  <si>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</si>
  <si>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</si>
  <si>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</si>
  <si>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</si>
  <si>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</si>
  <si>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</si>
  <si>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</si>
  <si>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</si>
  <si>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</si>
  <si>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</si>
  <si>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</si>
  <si>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</si>
  <si>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</si>
  <si>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</si>
  <si>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</si>
  <si>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</si>
  <si>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</si>
  <si>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</si>
  <si>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</si>
  <si>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</si>
  <si>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</si>
  <si>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</si>
  <si>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</si>
  <si>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</si>
  <si>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</si>
  <si>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</si>
  <si>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</si>
  <si>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</si>
  <si>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</si>
  <si>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</si>
  <si>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</si>
  <si>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</si>
  <si>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</si>
  <si>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</si>
  <si>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</si>
  <si>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</si>
  <si>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</si>
  <si>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</si>
  <si>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</si>
  <si>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</si>
  <si>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</si>
  <si>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</si>
  <si>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</si>
  <si>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</si>
  <si>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</si>
  <si>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</si>
  <si>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</si>
  <si>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</si>
  <si>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</si>
  <si>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</si>
  <si>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</si>
  <si>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</si>
  <si>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</si>
  <si>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</si>
  <si>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</si>
  <si>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</si>
  <si>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</si>
  <si>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</si>
  <si>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</si>
  <si>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</si>
  <si>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</si>
  <si>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</si>
  <si>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</si>
  <si>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</si>
  <si>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</si>
  <si>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</si>
  <si>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</si>
  <si>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</si>
  <si>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</si>
  <si>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</si>
  <si>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</si>
  <si>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</si>
  <si>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</si>
  <si>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</si>
  <si>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</si>
  <si>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</si>
  <si>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</si>
  <si>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</si>
  <si>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</si>
  <si>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</si>
  <si>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</si>
  <si>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</si>
  <si>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</si>
  <si>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</si>
  <si>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</si>
  <si>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</si>
  <si>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</si>
  <si>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</si>
  <si>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</si>
  <si>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</si>
  <si>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</si>
  <si>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</si>
  <si>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</si>
  <si>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</si>
  <si>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</si>
  <si>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</si>
  <si>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</si>
  <si>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</si>
  <si>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</si>
  <si>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</si>
  <si>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</si>
  <si>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</si>
  <si>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</si>
  <si>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</si>
  <si>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</si>
  <si>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</si>
  <si>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</si>
  <si>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</si>
  <si>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</si>
  <si>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</si>
  <si>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</si>
  <si>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</si>
  <si>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</si>
  <si>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</si>
  <si>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</si>
  <si>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</si>
  <si>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</si>
  <si>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</si>
  <si>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</si>
  <si>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</si>
  <si>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</si>
  <si>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</si>
  <si>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</si>
  <si>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</si>
  <si>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</si>
  <si>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</si>
  <si>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</si>
  <si>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</si>
  <si>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</si>
  <si>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</si>
  <si>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</si>
  <si>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</si>
  <si>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</si>
  <si>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</si>
  <si>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</si>
  <si>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</si>
  <si>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</si>
  <si>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</si>
  <si>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</si>
  <si>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</si>
  <si>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</si>
  <si>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</si>
  <si>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</si>
  <si>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</si>
  <si>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</si>
  <si>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</si>
  <si>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</si>
  <si>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</si>
  <si>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</si>
  <si>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</si>
  <si>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</si>
  <si>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</si>
  <si>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</si>
  <si>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</si>
  <si>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</si>
  <si>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</si>
  <si>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</si>
  <si>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</si>
  <si>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</si>
  <si>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</si>
  <si>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</si>
  <si>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</si>
  <si>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</si>
  <si>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</si>
  <si>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</si>
  <si>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</si>
  <si>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</si>
  <si>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</si>
  <si>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</si>
  <si>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</si>
  <si>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</si>
  <si>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</si>
  <si>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</si>
  <si>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</si>
  <si>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</si>
  <si>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</si>
  <si>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</si>
  <si>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</si>
  <si>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</si>
  <si>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</si>
  <si>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</si>
  <si>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</si>
  <si>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</si>
  <si>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</si>
  <si>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</si>
  <si>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</si>
  <si>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</si>
  <si>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</si>
  <si>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</si>
  <si>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</si>
  <si>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</si>
  <si>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</si>
  <si>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</si>
  <si>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</si>
  <si>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</si>
  <si>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</si>
  <si>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</si>
  <si>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</si>
  <si>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</si>
  <si>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</si>
  <si>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</si>
  <si>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</si>
  <si>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</si>
  <si>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</si>
  <si>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</si>
  <si>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</si>
  <si>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</si>
  <si>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</si>
  <si>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</si>
  <si>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</si>
  <si>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</si>
  <si>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</si>
  <si>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</si>
  <si>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</si>
  <si>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</si>
  <si>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</si>
  <si>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</si>
  <si>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</si>
  <si>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</si>
  <si>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</si>
  <si>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</si>
  <si>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</si>
  <si>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</si>
  <si>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</si>
  <si>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</si>
  <si>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</si>
  <si>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</si>
  <si>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</si>
  <si>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</si>
  <si>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</si>
  <si>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</si>
  <si>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</si>
  <si>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</si>
  <si>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</si>
  <si>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</si>
  <si>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</si>
  <si>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</si>
  <si>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</si>
  <si>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</si>
  <si>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</si>
  <si>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</si>
  <si>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</si>
  <si>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</si>
  <si>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</si>
  <si>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</si>
  <si>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</si>
  <si>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</si>
  <si>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</si>
  <si>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</si>
  <si>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</si>
  <si>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</si>
  <si>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</si>
  <si>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</si>
  <si>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</si>
  <si>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</si>
  <si>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</si>
  <si>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</si>
  <si>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</si>
  <si>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</si>
  <si>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</si>
  <si>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</si>
  <si>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</si>
  <si>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</si>
  <si>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</si>
  <si>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</si>
  <si>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</si>
  <si>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</si>
  <si>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</si>
  <si>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</si>
  <si>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</si>
  <si>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</si>
  <si>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</si>
  <si>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</si>
  <si>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</si>
  <si>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</si>
  <si>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</si>
  <si>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</si>
  <si>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</si>
  <si>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</si>
  <si>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</si>
  <si>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</si>
  <si>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</si>
  <si>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</si>
  <si>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</si>
  <si>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</si>
  <si>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</si>
  <si>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</si>
  <si>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</si>
  <si>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</si>
  <si>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</si>
  <si>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</si>
  <si>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</si>
  <si>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</si>
  <si>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</si>
  <si>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</si>
  <si>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</si>
  <si>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</si>
  <si>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</si>
  <si>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</si>
  <si>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</si>
  <si>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</si>
  <si>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</si>
  <si>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</si>
  <si>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</si>
  <si>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</si>
  <si>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</si>
  <si>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</si>
  <si>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</si>
  <si>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</si>
  <si>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</si>
  <si>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</si>
  <si>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</si>
  <si>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</si>
  <si>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</si>
  <si>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</si>
  <si>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</si>
  <si>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</si>
  <si>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</si>
  <si>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</si>
  <si>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</si>
  <si>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</si>
  <si>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</si>
  <si>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</si>
  <si>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</si>
  <si>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</si>
  <si>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</si>
  <si>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</si>
  <si>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</si>
  <si>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</si>
  <si>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</si>
  <si>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</si>
  <si>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</si>
  <si>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</si>
  <si>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</si>
  <si>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</si>
  <si>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</si>
  <si>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</si>
  <si>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</si>
  <si>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</si>
  <si>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</si>
  <si>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</si>
  <si>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</si>
  <si>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</si>
  <si>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</si>
  <si>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</si>
  <si>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</si>
  <si>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</si>
  <si>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</si>
  <si>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</si>
  <si>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</si>
  <si>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</si>
  <si>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</si>
  <si>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</si>
  <si>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</si>
  <si>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</si>
  <si>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</si>
  <si>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</si>
  <si>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</si>
  <si>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</si>
  <si>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</si>
  <si>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</si>
  <si>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</si>
  <si>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</si>
  <si>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</si>
  <si>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</si>
  <si>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</si>
  <si>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</si>
  <si>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</si>
  <si>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</si>
  <si>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</si>
  <si>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</si>
  <si>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</si>
  <si>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</si>
  <si>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</si>
  <si>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</si>
  <si>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</si>
  <si>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</si>
  <si>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</si>
  <si>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</si>
  <si>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</si>
  <si>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</si>
  <si>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</si>
  <si>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</si>
  <si>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</si>
  <si>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</si>
  <si>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</si>
  <si>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</si>
  <si>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</si>
  <si>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</si>
  <si>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</si>
  <si>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</si>
  <si>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</si>
  <si>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</si>
  <si>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</si>
  <si>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</si>
  <si>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</si>
  <si>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</si>
  <si>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</si>
  <si>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</si>
  <si>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</si>
  <si>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</si>
  <si>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</si>
  <si>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</si>
  <si>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</si>
  <si>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</si>
  <si>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</si>
  <si>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</si>
  <si>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</si>
  <si>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</si>
  <si>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</si>
  <si>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</si>
  <si>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</si>
  <si>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</si>
  <si>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</si>
  <si>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</si>
  <si>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</si>
  <si>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</si>
  <si>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</si>
  <si>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</si>
  <si>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</si>
  <si>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</si>
  <si>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</si>
  <si>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</si>
  <si>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</si>
  <si>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</si>
  <si>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</si>
  <si>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</si>
  <si>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</si>
  <si>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</si>
  <si>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</si>
  <si>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</si>
  <si>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</si>
  <si>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</si>
  <si>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</si>
  <si>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</si>
  <si>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</si>
  <si>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</si>
  <si>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</si>
  <si>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</si>
  <si>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</si>
  <si>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</si>
  <si>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</si>
  <si>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</si>
  <si>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</si>
  <si>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</si>
  <si>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</si>
  <si>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</si>
  <si>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</si>
  <si>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</si>
  <si>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</si>
  <si>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</si>
  <si>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</si>
  <si>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</si>
  <si>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</si>
  <si>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</si>
  <si>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</si>
  <si>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</si>
  <si>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</si>
  <si>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</si>
  <si>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</si>
  <si>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</si>
  <si>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</si>
  <si>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</si>
  <si>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</si>
  <si>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</si>
  <si>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</si>
  <si>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</si>
  <si>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</si>
  <si>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</si>
  <si>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</si>
  <si>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</si>
  <si>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</si>
  <si>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</si>
  <si>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</si>
  <si>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</si>
  <si>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</si>
  <si>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</si>
  <si>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</si>
  <si>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</si>
  <si>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</si>
  <si>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</si>
  <si>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</si>
  <si>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</si>
  <si>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</si>
  <si>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</si>
  <si>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</si>
  <si>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</si>
  <si>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</si>
  <si>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</si>
  <si>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</si>
  <si>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</si>
  <si>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</si>
  <si>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</si>
  <si>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</si>
  <si>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</si>
  <si>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</si>
  <si>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</si>
  <si>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</si>
  <si>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</si>
  <si>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</si>
  <si>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</si>
  <si>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</si>
  <si>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</si>
  <si>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</si>
  <si>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</si>
  <si>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</si>
  <si>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</si>
  <si>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</si>
  <si>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</si>
  <si>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</si>
  <si>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</si>
  <si>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</si>
  <si>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</si>
  <si>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</si>
  <si>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</si>
  <si>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</si>
  <si>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</si>
  <si>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</si>
  <si>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</si>
  <si>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</si>
  <si>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</si>
  <si>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</si>
  <si>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</si>
  <si>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</si>
  <si>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</si>
  <si>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</si>
  <si>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</si>
  <si>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</si>
  <si>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</si>
  <si>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</si>
  <si>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</si>
  <si>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</si>
  <si>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</si>
  <si>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</si>
  <si>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</si>
  <si>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</si>
  <si>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</si>
  <si>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</si>
  <si>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</si>
  <si>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</si>
  <si>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</si>
  <si>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</si>
  <si>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</si>
  <si>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</si>
  <si>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</si>
  <si>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</si>
  <si>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</si>
  <si>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</si>
  <si>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</si>
  <si>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</si>
  <si>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</si>
  <si>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</si>
  <si>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</si>
  <si>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</si>
  <si>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</si>
  <si>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</si>
  <si>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</si>
  <si>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</si>
  <si>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</si>
  <si>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</si>
  <si>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</si>
  <si>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</si>
  <si>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</si>
  <si>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</si>
  <si>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</si>
  <si>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</si>
  <si>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</si>
  <si>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</si>
  <si>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</si>
  <si>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</si>
  <si>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</si>
  <si>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</si>
  <si>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</si>
  <si>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</si>
  <si>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</si>
  <si>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</si>
  <si>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</si>
  <si>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</si>
  <si>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</si>
  <si>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</si>
  <si>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</si>
  <si>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</si>
  <si>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</si>
  <si>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</si>
  <si>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</si>
  <si>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</si>
  <si>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</si>
  <si>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</si>
  <si>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</si>
  <si>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</si>
  <si>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</si>
  <si>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</si>
  <si>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</si>
  <si>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</si>
  <si>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</si>
  <si>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</si>
  <si>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</si>
  <si>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</si>
  <si>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</si>
  <si>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</si>
  <si>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</si>
  <si>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</si>
  <si>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</si>
  <si>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</si>
  <si>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</si>
  <si>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</si>
  <si>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</si>
  <si>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</si>
  <si>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</si>
  <si>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</si>
  <si>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</si>
  <si>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</si>
  <si>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</si>
  <si>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</si>
  <si>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</si>
  <si>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</si>
  <si>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</si>
  <si>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</si>
  <si>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</si>
  <si>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</si>
  <si>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</si>
  <si>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</si>
  <si>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</si>
  <si>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</si>
  <si>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</si>
  <si>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</si>
  <si>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</si>
  <si>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</si>
  <si>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</si>
  <si>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</si>
  <si>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</si>
  <si>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</si>
  <si>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</si>
  <si>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</si>
  <si>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</si>
  <si>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</si>
  <si>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</si>
  <si>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</si>
  <si>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</si>
  <si>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</si>
  <si>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</si>
  <si>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</si>
  <si>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</si>
  <si>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</si>
  <si>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</si>
  <si>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</si>
  <si>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</si>
  <si>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</si>
  <si>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</si>
  <si>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</si>
  <si>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</si>
  <si>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</si>
  <si>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</si>
  <si>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</si>
  <si>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</si>
  <si>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</si>
  <si>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</si>
  <si>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</si>
  <si>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</si>
  <si>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</si>
  <si>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</si>
  <si>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</si>
  <si>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</si>
  <si>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</si>
  <si>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</si>
  <si>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</si>
  <si>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</si>
  <si>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</si>
  <si>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</si>
  <si>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</si>
  <si>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</si>
  <si>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</si>
  <si>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</si>
  <si>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</si>
  <si>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</si>
  <si>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</si>
  <si>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</si>
  <si>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</si>
  <si>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</si>
  <si>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</si>
  <si>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</si>
  <si>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</si>
  <si>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</si>
  <si>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</si>
  <si>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</si>
  <si>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</si>
  <si>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</si>
  <si>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</si>
  <si>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</si>
  <si>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</si>
  <si>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</si>
  <si>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</si>
  <si>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</si>
  <si>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</si>
  <si>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</si>
  <si>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</si>
  <si>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</si>
  <si>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</si>
  <si>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</si>
  <si>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</si>
  <si>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</si>
  <si>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</si>
  <si>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</si>
  <si>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</si>
  <si>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</si>
  <si>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</si>
  <si>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</si>
  <si>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</si>
  <si>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</si>
  <si>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</si>
  <si>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</si>
  <si>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</si>
  <si>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</si>
  <si>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</si>
  <si>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</si>
  <si>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</si>
  <si>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</si>
  <si>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</si>
  <si>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</si>
  <si>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</si>
  <si>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</si>
  <si>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</si>
  <si>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</si>
  <si>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</si>
  <si>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</si>
  <si>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</si>
  <si>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</si>
  <si>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</si>
  <si>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</si>
  <si>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</si>
  <si>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</si>
  <si>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</si>
  <si>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</si>
  <si>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</si>
  <si>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</si>
  <si>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</si>
  <si>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</si>
  <si>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</si>
  <si>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</si>
  <si>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</si>
  <si>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</si>
  <si>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</si>
  <si>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</si>
  <si>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</si>
  <si>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</si>
  <si>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</si>
  <si>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</si>
  <si>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</si>
  <si>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</si>
  <si>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</si>
  <si>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</si>
  <si>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</si>
  <si>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</si>
  <si>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</si>
  <si>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</si>
  <si>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</si>
  <si>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</si>
  <si>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</si>
  <si>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</si>
  <si>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</si>
  <si>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</si>
  <si>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</si>
  <si>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</si>
  <si>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</si>
  <si>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</si>
  <si>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</si>
  <si>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</si>
  <si>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</si>
  <si>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</si>
  <si>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</si>
  <si>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</si>
  <si>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</si>
  <si>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</si>
  <si>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</si>
  <si>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</si>
  <si>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</si>
  <si>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</si>
  <si>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</si>
  <si>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</si>
  <si>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</si>
  <si>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</si>
  <si>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</si>
  <si>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</si>
  <si>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</si>
  <si>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</si>
  <si>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</si>
  <si>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</si>
  <si>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</si>
  <si>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</si>
  <si>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</si>
  <si>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</si>
  <si>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</si>
  <si>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</si>
  <si>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</si>
  <si>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</si>
  <si>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</si>
  <si>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</si>
  <si>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</si>
  <si>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</si>
  <si>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</si>
  <si>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</si>
  <si>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</si>
  <si>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</si>
  <si>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</si>
  <si>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</si>
  <si>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</si>
  <si>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</si>
  <si>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</si>
  <si>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</si>
  <si>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</si>
  <si>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</si>
  <si>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</si>
  <si>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</si>
  <si>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</si>
  <si>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</si>
  <si>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</si>
  <si>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</si>
  <si>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</si>
  <si>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</si>
  <si>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</si>
  <si>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</si>
  <si>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</si>
  <si>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</si>
  <si>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</si>
  <si>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</si>
  <si>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</si>
  <si>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</si>
  <si>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</si>
  <si>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</si>
  <si>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</si>
  <si>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</si>
  <si>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</si>
  <si>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</si>
  <si>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</si>
  <si>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</si>
  <si>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</si>
  <si>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</si>
  <si>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</si>
  <si>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</si>
  <si>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</si>
  <si>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</si>
  <si>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</si>
  <si>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</si>
  <si>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</si>
  <si>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</si>
  <si>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</si>
  <si>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</si>
  <si>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</si>
  <si>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</si>
  <si>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</si>
  <si>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</si>
  <si>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</si>
  <si>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</si>
  <si>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</si>
  <si>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</si>
  <si>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</si>
  <si>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</si>
  <si>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</si>
  <si>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</si>
  <si>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</si>
  <si>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</si>
  <si>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</si>
  <si>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</si>
  <si>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</si>
  <si>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</si>
  <si>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</si>
  <si>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</si>
  <si>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</si>
  <si>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</si>
  <si>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</si>
  <si>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</si>
  <si>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</si>
  <si>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</si>
  <si>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</si>
  <si>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</si>
  <si>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</si>
  <si>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</si>
  <si>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</si>
  <si>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</si>
  <si>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</si>
  <si>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</si>
  <si>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</si>
  <si>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</si>
  <si>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</si>
  <si>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</si>
  <si>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</si>
  <si>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</si>
  <si>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</si>
  <si>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</si>
  <si>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</si>
  <si>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</si>
  <si>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</si>
  <si>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</si>
  <si>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</si>
  <si>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</si>
  <si>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</si>
  <si>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</si>
  <si>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</si>
  <si>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</si>
  <si>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</si>
  <si>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</si>
  <si>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</si>
  <si>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</si>
  <si>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</si>
  <si>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</si>
  <si>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</si>
  <si>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</si>
  <si>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</si>
  <si>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</si>
  <si>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</si>
  <si>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</si>
  <si>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</si>
  <si>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</si>
  <si>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</si>
  <si>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</si>
  <si>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</si>
  <si>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</si>
  <si>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</si>
  <si>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</si>
  <si>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</si>
  <si>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</si>
  <si>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</si>
  <si>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</si>
  <si>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</si>
  <si>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</si>
  <si>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</si>
  <si>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</si>
  <si>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</si>
  <si>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</si>
  <si>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</si>
  <si>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</si>
  <si>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</si>
  <si>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</si>
  <si>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</si>
  <si>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</si>
  <si>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</si>
  <si>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</si>
  <si>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</si>
  <si>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</si>
  <si>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</si>
  <si>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</si>
  <si>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</si>
  <si>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</si>
  <si>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</si>
  <si>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</si>
  <si>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</si>
  <si>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</si>
  <si>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</si>
  <si>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</si>
  <si>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</si>
  <si>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</si>
  <si>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</si>
  <si>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</si>
  <si>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</si>
  <si>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</si>
  <si>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</si>
  <si>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</si>
  <si>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</si>
  <si>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</si>
  <si>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</si>
  <si>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</si>
  <si>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</si>
  <si>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</si>
  <si>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</si>
  <si>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</si>
  <si>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</si>
  <si>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</si>
  <si>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</si>
  <si>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</si>
  <si>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</si>
  <si>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</si>
  <si>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</si>
  <si>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</si>
  <si>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</si>
  <si>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</si>
  <si>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</si>
  <si>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</si>
  <si>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</si>
  <si>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</si>
  <si>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</si>
  <si>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</si>
  <si>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</si>
  <si>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</si>
  <si>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</si>
  <si>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</si>
  <si>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</si>
  <si>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</si>
  <si>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</si>
  <si>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</si>
  <si>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</si>
  <si>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</si>
  <si>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</si>
  <si>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</si>
  <si>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</si>
  <si>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</si>
  <si>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</si>
  <si>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</si>
  <si>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</si>
  <si>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</si>
  <si>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</si>
  <si>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</si>
  <si>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</si>
  <si>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</si>
  <si>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</si>
  <si>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</si>
  <si>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</si>
  <si>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</si>
  <si>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</si>
  <si>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</si>
  <si>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</si>
  <si>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</si>
  <si>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</si>
  <si>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</si>
  <si>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</si>
  <si>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</si>
  <si>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</si>
  <si>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</si>
  <si>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</si>
  <si>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</si>
  <si>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</si>
  <si>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</si>
  <si>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</si>
  <si>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</si>
  <si>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</si>
  <si>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</si>
  <si>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</si>
  <si>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</si>
  <si>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</si>
  <si>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</si>
  <si>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</si>
  <si>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</si>
  <si>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</si>
  <si>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</si>
  <si>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</si>
  <si>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</si>
  <si>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</si>
  <si>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</si>
  <si>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</si>
  <si>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</si>
  <si>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</si>
  <si>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</si>
  <si>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</si>
  <si>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</si>
  <si>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</si>
  <si>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</si>
  <si>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</si>
  <si>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</si>
  <si>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</si>
  <si>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</si>
  <si>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</si>
  <si>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</si>
  <si>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</si>
  <si>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</si>
  <si>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</si>
  <si>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</si>
  <si>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</si>
  <si>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</si>
  <si>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</si>
  <si>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</si>
  <si>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</si>
  <si>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</si>
  <si>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</si>
  <si>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</si>
  <si>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</si>
  <si>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</si>
  <si>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</si>
  <si>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</si>
  <si>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</si>
  <si>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</si>
  <si>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</si>
  <si>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</si>
  <si>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</si>
  <si>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</si>
  <si>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</si>
  <si>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</si>
  <si>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</si>
  <si>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</si>
  <si>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</si>
  <si>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</si>
  <si>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</si>
  <si>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</si>
  <si>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</si>
  <si>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</si>
  <si>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</si>
  <si>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</si>
  <si>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</si>
  <si>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</si>
  <si>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</si>
  <si>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</si>
  <si>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</si>
  <si>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</si>
  <si>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</si>
  <si>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</si>
  <si>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</si>
  <si>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</si>
  <si>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</si>
  <si>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</si>
  <si>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</si>
  <si>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</si>
  <si>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</si>
  <si>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</si>
  <si>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</si>
  <si>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</si>
  <si>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</si>
  <si>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</si>
  <si>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</si>
  <si>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</si>
  <si>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</si>
  <si>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</si>
  <si>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</si>
  <si>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</si>
  <si>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</si>
  <si>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</si>
  <si>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</si>
  <si>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</si>
  <si>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</si>
  <si>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</si>
  <si>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</si>
  <si>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</si>
  <si>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</si>
  <si>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</si>
  <si>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</si>
  <si>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</si>
  <si>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</si>
  <si>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</si>
  <si>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</si>
  <si>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</si>
  <si>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</si>
  <si>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</si>
  <si>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</si>
  <si>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</si>
  <si>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</si>
  <si>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</si>
  <si>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</si>
  <si>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</si>
  <si>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</si>
  <si>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</si>
  <si>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</si>
  <si>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</si>
  <si>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</si>
  <si>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</si>
  <si>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</si>
  <si>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</si>
  <si>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</si>
  <si>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</si>
  <si>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</si>
  <si>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</si>
  <si>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</si>
  <si>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</si>
  <si>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</si>
  <si>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</si>
  <si>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</si>
  <si>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</si>
  <si>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</si>
  <si>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</si>
  <si>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</si>
  <si>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</si>
  <si>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</si>
  <si>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</si>
  <si>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</si>
  <si>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</si>
  <si>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</si>
  <si>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</si>
  <si>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</si>
  <si>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</si>
  <si>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</si>
  <si>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</si>
  <si>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</si>
  <si>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</si>
  <si>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</si>
  <si>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</si>
  <si>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</si>
  <si>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</si>
  <si>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</si>
  <si>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</si>
  <si>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</si>
  <si>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</si>
  <si>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</si>
  <si>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</si>
  <si>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</si>
  <si>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</si>
  <si>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</si>
  <si>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</si>
  <si>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</si>
  <si>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</si>
  <si>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</si>
  <si>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</si>
  <si>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</si>
  <si>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</si>
  <si>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</si>
  <si>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</si>
  <si>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</si>
  <si>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</si>
  <si>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</si>
  <si>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</si>
  <si>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</si>
  <si>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</si>
  <si>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</si>
  <si>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</si>
  <si>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</si>
  <si>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</si>
  <si>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</si>
  <si>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</si>
  <si>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</si>
  <si>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</si>
  <si>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</si>
  <si>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</si>
  <si>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</si>
  <si>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</si>
  <si>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</si>
  <si>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</si>
  <si>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</si>
  <si>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</si>
  <si>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</si>
  <si>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</si>
  <si>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</si>
  <si>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</si>
  <si>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</si>
  <si>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</si>
  <si>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</si>
  <si>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</si>
  <si>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</si>
  <si>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</si>
  <si>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</si>
  <si>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</si>
  <si>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</si>
  <si>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</si>
  <si>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</si>
  <si>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</si>
  <si>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</si>
  <si>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</si>
  <si>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</si>
  <si>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</si>
  <si>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</si>
  <si>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</si>
  <si>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</si>
  <si>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</si>
  <si>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</si>
  <si>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</si>
  <si>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</si>
  <si>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</si>
  <si>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</si>
  <si>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</si>
  <si>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</si>
  <si>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</si>
  <si>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</si>
  <si>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</si>
  <si>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</si>
  <si>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</si>
  <si>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</si>
  <si>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</si>
  <si>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</si>
  <si>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</si>
  <si>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</si>
  <si>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</si>
  <si>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</si>
  <si>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</si>
  <si>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</si>
  <si>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</si>
  <si>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</si>
  <si>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</si>
  <si>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</si>
  <si>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</si>
  <si>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</si>
  <si>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</si>
  <si>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</si>
  <si>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</si>
  <si>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</si>
  <si>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</si>
  <si>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</si>
  <si>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</si>
  <si>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</si>
  <si>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</si>
  <si>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</si>
  <si>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</si>
  <si>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</si>
  <si>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</si>
  <si>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</si>
  <si>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</si>
  <si>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</si>
  <si>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</si>
  <si>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</si>
  <si>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</si>
  <si>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</si>
  <si>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</si>
  <si>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</si>
  <si>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</si>
  <si>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</si>
  <si>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</si>
  <si>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</si>
  <si>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</si>
  <si>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</si>
  <si>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</si>
  <si>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</si>
  <si>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</si>
  <si>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</si>
  <si>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</si>
  <si>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</si>
  <si>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</si>
  <si>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</si>
  <si>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</si>
  <si>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</si>
  <si>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</si>
  <si>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</si>
  <si>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</si>
  <si>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</si>
  <si>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</si>
  <si>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</si>
  <si>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</si>
  <si>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</si>
  <si>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</si>
  <si>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</si>
  <si>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</si>
  <si>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</si>
  <si>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</si>
  <si>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</si>
  <si>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</si>
  <si>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</si>
  <si>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</si>
  <si>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</si>
  <si>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</si>
  <si>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</si>
  <si>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</si>
  <si>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</si>
  <si>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</si>
  <si>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</si>
  <si>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</si>
  <si>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</si>
  <si>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</si>
  <si>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</si>
  <si>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</si>
  <si>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</si>
  <si>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</si>
  <si>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</si>
  <si>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</si>
  <si>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</si>
  <si>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</si>
  <si>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</si>
  <si>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</si>
  <si>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</si>
  <si>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</si>
  <si>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</si>
  <si>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</si>
  <si>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</si>
  <si>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</si>
  <si>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</si>
  <si>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</si>
  <si>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</si>
  <si>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</si>
  <si>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</si>
  <si>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</si>
  <si>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</si>
  <si>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</si>
  <si>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</si>
  <si>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</si>
  <si>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</si>
  <si>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</si>
  <si>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</si>
  <si>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</si>
  <si>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</si>
  <si>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</si>
  <si>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</si>
  <si>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</si>
  <si>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</si>
  <si>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</si>
  <si>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</si>
  <si>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</si>
  <si>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</si>
  <si>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</si>
  <si>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</si>
  <si>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</si>
  <si>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</si>
  <si>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</si>
  <si>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</si>
  <si>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</si>
  <si>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</si>
  <si>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</si>
  <si>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</si>
  <si>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</si>
  <si>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</si>
  <si>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</si>
  <si>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</si>
  <si>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</si>
  <si>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</si>
  <si>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</si>
  <si>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</si>
  <si>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</si>
  <si>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</si>
  <si>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</si>
  <si>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</si>
  <si>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</si>
  <si>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</si>
  <si>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</si>
  <si>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</si>
  <si>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</si>
  <si>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</si>
  <si>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</si>
  <si>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</si>
  <si>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</si>
  <si>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</si>
  <si>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</si>
  <si>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</si>
  <si>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</si>
  <si>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</si>
  <si>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</si>
  <si>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</si>
  <si>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</si>
  <si>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</si>
  <si>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</si>
  <si>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</si>
  <si>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</si>
  <si>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</si>
  <si>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</si>
  <si>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</si>
  <si>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</si>
  <si>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</si>
  <si>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</si>
  <si>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</si>
  <si>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</si>
  <si>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</si>
  <si>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</si>
  <si>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</si>
  <si>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</si>
  <si>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</si>
  <si>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</si>
  <si>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</si>
  <si>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</si>
  <si>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</si>
  <si>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</si>
  <si>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</si>
  <si>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</si>
  <si>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</si>
  <si>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</si>
  <si>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</si>
  <si>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</si>
  <si>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</si>
  <si>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</si>
  <si>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</si>
  <si>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</si>
  <si>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</si>
  <si>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</si>
  <si>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</si>
  <si>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</si>
  <si>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</si>
  <si>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</si>
  <si>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</si>
  <si>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</si>
  <si>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</si>
  <si>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</si>
  <si>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</si>
  <si>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</si>
  <si>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</si>
  <si>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</si>
  <si>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</si>
  <si>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</si>
  <si>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</si>
  <si>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</si>
  <si>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</si>
  <si>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</si>
  <si>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</si>
  <si>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</si>
  <si>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</si>
  <si>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</si>
  <si>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</si>
  <si>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</si>
  <si>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</si>
  <si>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</si>
  <si>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</si>
  <si>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</si>
  <si>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</si>
  <si>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</si>
  <si>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</si>
  <si>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</si>
  <si>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</si>
  <si>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</si>
  <si>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</si>
  <si>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</si>
  <si>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</si>
  <si>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</si>
  <si>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</si>
  <si>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</si>
  <si>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</si>
  <si>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</si>
  <si>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</si>
  <si>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</si>
  <si>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</si>
  <si>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</si>
  <si>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</si>
  <si>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</si>
  <si>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</si>
  <si>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</si>
  <si>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</si>
  <si>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</si>
  <si>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</si>
  <si>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</si>
  <si>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</si>
  <si>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</si>
  <si>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</si>
  <si>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</si>
  <si>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</si>
  <si>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</si>
  <si>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</si>
  <si>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</si>
  <si>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</si>
  <si>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</si>
  <si>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</si>
  <si>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</si>
  <si>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</si>
  <si>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</si>
  <si>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</si>
  <si>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</si>
  <si>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</si>
  <si>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</si>
  <si>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</si>
  <si>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</si>
  <si>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</si>
  <si>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</si>
  <si>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</si>
  <si>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</si>
  <si>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</si>
  <si>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</si>
  <si>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</si>
  <si>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</si>
  <si>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</si>
  <si>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</si>
  <si>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</si>
  <si>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</si>
  <si>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</si>
  <si>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</si>
  <si>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</si>
  <si>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</si>
  <si>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</si>
  <si>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</si>
  <si>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</si>
  <si>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</si>
  <si>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</si>
  <si>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</si>
  <si>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</si>
  <si>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</si>
  <si>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</si>
  <si>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</si>
  <si>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</si>
  <si>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</si>
  <si>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</si>
  <si>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</si>
  <si>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</si>
  <si>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</si>
  <si>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</si>
  <si>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</si>
  <si>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</si>
  <si>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</si>
  <si>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</si>
  <si>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</si>
  <si>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</si>
  <si>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</si>
  <si>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</si>
  <si>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</si>
  <si>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</si>
  <si>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</si>
  <si>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</si>
  <si>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</si>
  <si>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</si>
  <si>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</si>
  <si>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</si>
  <si>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</si>
  <si>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</si>
  <si>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</si>
  <si>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</si>
  <si>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</si>
  <si>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</si>
  <si>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</si>
  <si>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</si>
  <si>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</si>
  <si>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</si>
  <si>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</si>
  <si>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</si>
  <si>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</si>
  <si>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</si>
  <si>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</si>
  <si>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</si>
  <si>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</si>
  <si>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</si>
  <si>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</si>
  <si>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</si>
  <si>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</si>
  <si>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</si>
  <si>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</si>
  <si>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</si>
  <si>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</si>
  <si>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</si>
  <si>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</si>
  <si>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</si>
  <si>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</si>
  <si>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</si>
  <si>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</si>
  <si>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</si>
  <si>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</si>
  <si>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</si>
  <si>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</si>
  <si>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</si>
  <si>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</si>
  <si>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</si>
  <si>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</si>
  <si>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</si>
  <si>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</si>
  <si>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</si>
  <si>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</si>
  <si>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</si>
  <si>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</si>
  <si>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</si>
  <si>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</si>
  <si>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</si>
  <si>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</si>
  <si>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</si>
  <si>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</si>
  <si>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</si>
  <si>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</si>
  <si>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</si>
  <si>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</si>
  <si>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</si>
  <si>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</si>
  <si>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</si>
  <si>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</si>
  <si>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</si>
  <si>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</si>
  <si>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</si>
  <si>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</si>
  <si>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</si>
  <si>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</si>
  <si>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</si>
  <si>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</si>
  <si>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</si>
  <si>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</si>
  <si>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</si>
  <si>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</si>
  <si>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</si>
  <si>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</si>
  <si>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</si>
  <si>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</si>
  <si>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</si>
  <si>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</si>
  <si>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</si>
  <si>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</si>
  <si>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</si>
  <si>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</si>
  <si>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</si>
  <si>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</si>
  <si>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</si>
  <si>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</si>
  <si>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</si>
  <si>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</si>
  <si>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</si>
  <si>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</si>
  <si>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</si>
  <si>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</si>
  <si>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</si>
  <si>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</si>
  <si>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</si>
  <si>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</si>
  <si>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</si>
  <si>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</si>
  <si>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</si>
  <si>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</si>
  <si>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</si>
  <si>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</si>
  <si>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</si>
  <si>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</si>
  <si>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</si>
  <si>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</si>
  <si>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</si>
  <si>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</si>
  <si>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</si>
  <si>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</si>
  <si>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</si>
  <si>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</si>
  <si>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</si>
  <si>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</si>
  <si>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</si>
  <si>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</si>
  <si>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</si>
  <si>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</si>
  <si>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</si>
  <si>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</si>
  <si>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</si>
  <si>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</si>
  <si>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</si>
  <si>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</si>
  <si>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</si>
  <si>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</si>
  <si>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</si>
  <si>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</si>
  <si>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</si>
  <si>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</si>
  <si>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</si>
  <si>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</si>
  <si>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</si>
  <si>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</si>
  <si>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</si>
  <si>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</si>
  <si>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</si>
  <si>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</si>
  <si>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</si>
  <si>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</si>
  <si>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</si>
  <si>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</si>
  <si>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</si>
  <si>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</si>
  <si>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</si>
  <si>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</si>
  <si>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</si>
  <si>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</si>
  <si>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</si>
  <si>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</si>
  <si>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</si>
  <si>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</si>
  <si>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</si>
  <si>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</si>
  <si>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</si>
  <si>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</si>
  <si>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</si>
  <si>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</si>
  <si>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</si>
  <si>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</si>
  <si>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</si>
  <si>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</si>
  <si>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</si>
  <si>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</si>
  <si>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</si>
  <si>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</si>
  <si>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</si>
  <si>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</si>
  <si>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</si>
  <si>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</si>
  <si>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</si>
  <si>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</si>
  <si>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</si>
  <si>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</si>
  <si>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</si>
  <si>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</si>
  <si>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</si>
  <si>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</si>
  <si>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</si>
  <si>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</si>
  <si>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</si>
  <si>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</si>
  <si>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</si>
  <si>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</si>
  <si>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</si>
  <si>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</si>
  <si>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</si>
  <si>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</si>
  <si>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</si>
  <si>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</si>
  <si>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</si>
  <si>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</si>
  <si>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</si>
  <si>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</si>
  <si>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</si>
  <si>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</si>
  <si>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</si>
  <si>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</si>
  <si>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</si>
  <si>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</si>
  <si>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</si>
  <si>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</si>
  <si>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</si>
  <si>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</si>
  <si>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</si>
  <si>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</si>
  <si>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</si>
  <si>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</si>
  <si>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</si>
  <si>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</si>
  <si>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</si>
  <si>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</si>
  <si>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</si>
  <si>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</si>
  <si>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</si>
  <si>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</si>
  <si>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</si>
  <si>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</si>
  <si>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</si>
  <si>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</si>
  <si>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</si>
  <si>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</si>
  <si>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</si>
  <si>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</si>
  <si>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</si>
  <si>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</si>
  <si>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</si>
  <si>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</si>
  <si>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</si>
  <si>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</si>
  <si>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</si>
  <si>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</si>
  <si>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</si>
  <si>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</si>
  <si>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</si>
  <si>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</si>
  <si>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</si>
  <si>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</si>
  <si>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</si>
  <si>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</si>
  <si>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</si>
  <si>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</si>
  <si>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</si>
  <si>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</si>
  <si>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</si>
  <si>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</si>
  <si>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</si>
  <si>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</si>
  <si>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</si>
  <si>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</si>
  <si>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</si>
  <si>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</si>
  <si>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</si>
  <si>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</si>
  <si>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</si>
  <si>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</si>
  <si>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</si>
  <si>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</si>
  <si>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</si>
  <si>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</si>
  <si>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</si>
  <si>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</si>
  <si>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</si>
  <si>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</si>
  <si>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</si>
  <si>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</si>
  <si>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</si>
  <si>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</si>
  <si>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</si>
  <si>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</si>
  <si>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</si>
  <si>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</si>
  <si>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</si>
  <si>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</si>
  <si>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</si>
  <si>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</si>
  <si>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</si>
  <si>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</si>
  <si>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</si>
  <si>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</si>
  <si>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</si>
  <si>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</si>
  <si>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</si>
  <si>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</si>
  <si>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</si>
  <si>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</si>
  <si>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</si>
  <si>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</si>
  <si>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</si>
  <si>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</si>
  <si>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</si>
  <si>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</si>
  <si>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</si>
  <si>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</si>
  <si>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</si>
  <si>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</si>
  <si>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</si>
  <si>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</si>
  <si>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</si>
  <si>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</si>
  <si>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</si>
  <si>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</si>
  <si>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</si>
  <si>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</si>
  <si>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</si>
  <si>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</si>
  <si>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</si>
  <si>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</si>
  <si>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</si>
  <si>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</si>
  <si>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</si>
  <si>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</si>
  <si>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</si>
  <si>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</si>
  <si>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</si>
  <si>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</si>
  <si>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</si>
  <si>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</si>
  <si>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</si>
  <si>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</si>
  <si>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</si>
  <si>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</si>
  <si>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</si>
  <si>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</si>
  <si>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</si>
  <si>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</si>
  <si>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</si>
  <si>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</si>
  <si>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</si>
  <si>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</si>
  <si>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</si>
  <si>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</si>
  <si>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</si>
  <si>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</si>
  <si>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</si>
  <si>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</si>
  <si>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</si>
  <si>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</si>
  <si>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</si>
  <si>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</si>
  <si>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</si>
  <si>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</si>
  <si>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</si>
  <si>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</si>
  <si>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</si>
  <si>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</si>
  <si>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</si>
  <si>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</si>
  <si>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</si>
  <si>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</si>
  <si>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</si>
  <si>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</si>
  <si>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</si>
  <si>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</si>
  <si>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</si>
  <si>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</si>
  <si>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</si>
  <si>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</si>
  <si>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</si>
  <si>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</si>
  <si>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</si>
  <si>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</si>
  <si>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</si>
  <si>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</si>
  <si>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</si>
  <si>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</si>
  <si>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</si>
  <si>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</si>
  <si>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</si>
  <si>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</si>
  <si>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</si>
  <si>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</si>
  <si>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</si>
  <si>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</si>
  <si>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</si>
  <si>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</si>
  <si>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</si>
  <si>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</si>
  <si>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</si>
  <si>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</si>
  <si>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</si>
  <si>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</si>
  <si>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</si>
  <si>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</si>
  <si>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</si>
  <si>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</si>
  <si>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</si>
  <si>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</si>
  <si>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</si>
  <si>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</si>
  <si>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</si>
  <si>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</si>
  <si>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</si>
  <si>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</si>
  <si>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</si>
  <si>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</si>
  <si>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</si>
  <si>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</si>
  <si>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</si>
  <si>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</si>
  <si>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</si>
  <si>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</si>
  <si>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</si>
  <si>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</si>
  <si>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</si>
  <si>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</si>
  <si>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</si>
  <si>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</si>
  <si>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</si>
  <si>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</si>
  <si>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</si>
  <si>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</si>
  <si>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</si>
  <si>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</si>
  <si>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</si>
  <si>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</si>
  <si>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</si>
  <si>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</si>
  <si>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</si>
  <si>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</si>
  <si>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</si>
  <si>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</si>
  <si>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</si>
  <si>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</si>
  <si>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</si>
  <si>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</si>
  <si>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</si>
  <si>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</si>
  <si>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</si>
  <si>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</si>
  <si>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</si>
  <si>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</si>
  <si>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</si>
  <si>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</si>
  <si>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</si>
  <si>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</si>
  <si>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</si>
  <si>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</si>
  <si>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</si>
  <si>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</si>
  <si>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</si>
  <si>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</si>
  <si>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</si>
  <si>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</si>
  <si>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</si>
  <si>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</si>
  <si>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</si>
  <si>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</si>
  <si>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</si>
  <si>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</si>
  <si>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</si>
  <si>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</si>
  <si>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</si>
  <si>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</si>
  <si>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</si>
  <si>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</si>
  <si>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</si>
  <si>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</si>
  <si>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</si>
  <si>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</si>
  <si>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</si>
  <si>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</si>
  <si>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</si>
  <si>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</si>
  <si>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</si>
  <si>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</si>
  <si>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</si>
  <si>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</si>
  <si>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</si>
  <si>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</si>
  <si>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</si>
  <si>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</si>
  <si>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</si>
  <si>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</si>
  <si>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</si>
  <si>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</si>
  <si>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</si>
  <si>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</si>
  <si>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</si>
  <si>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</si>
  <si>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</si>
  <si>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</si>
  <si>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</si>
  <si>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</si>
  <si>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</si>
  <si>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</si>
  <si>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</si>
  <si>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</si>
  <si>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</si>
  <si>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</si>
  <si>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</si>
  <si>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</si>
  <si>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</si>
  <si>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</si>
  <si>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</si>
  <si>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</si>
  <si>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</si>
  <si>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</si>
  <si>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</si>
  <si>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</si>
  <si>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</si>
  <si>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</si>
  <si>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</si>
  <si>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</si>
  <si>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</si>
  <si>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</si>
  <si>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</si>
  <si>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</si>
  <si>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</si>
  <si>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</si>
  <si>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</si>
  <si>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</si>
  <si>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</si>
  <si>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</si>
  <si>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</si>
  <si>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</si>
  <si>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</si>
  <si>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</si>
  <si>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</si>
  <si>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</si>
  <si>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</si>
  <si>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</si>
  <si>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</si>
  <si>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</si>
  <si>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</si>
  <si>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</si>
  <si>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</si>
  <si>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</si>
  <si>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</si>
  <si>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</si>
  <si>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</si>
  <si>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</si>
  <si>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</si>
  <si>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</si>
  <si>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</si>
  <si>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</si>
  <si>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</si>
  <si>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</si>
  <si>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</si>
  <si>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</si>
  <si>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</si>
  <si>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</si>
  <si>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</si>
  <si>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</si>
  <si>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</si>
  <si>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</si>
  <si>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</si>
  <si>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</si>
  <si>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</si>
  <si>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</si>
  <si>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</si>
  <si>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</si>
  <si>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</si>
  <si>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</si>
  <si>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</si>
  <si>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</si>
  <si>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</si>
  <si>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</si>
  <si>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</si>
  <si>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</si>
  <si>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</si>
  <si>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</si>
  <si>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</si>
  <si>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</si>
  <si>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</si>
  <si>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</si>
  <si>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</si>
  <si>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</si>
  <si>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</si>
  <si>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</si>
  <si>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</si>
  <si>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</si>
  <si>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</si>
  <si>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</si>
  <si>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</si>
  <si>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</si>
  <si>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</si>
  <si>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</si>
  <si>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</si>
  <si>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</si>
  <si>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</si>
  <si>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</si>
  <si>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</si>
  <si>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</si>
  <si>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</si>
  <si>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</si>
  <si>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</si>
  <si>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</si>
  <si>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</si>
  <si>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</si>
  <si>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</si>
  <si>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</si>
  <si>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</si>
  <si>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</si>
  <si>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</si>
  <si>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</si>
  <si>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</si>
  <si>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</si>
  <si>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</si>
  <si>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</si>
  <si>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</si>
  <si>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</si>
  <si>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</si>
  <si>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</si>
  <si>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</si>
  <si>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</si>
  <si>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</si>
  <si>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</si>
  <si>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</si>
  <si>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</si>
  <si>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</si>
  <si>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</si>
  <si>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</si>
  <si>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</si>
  <si>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</si>
  <si>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</si>
  <si>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</si>
  <si>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</si>
  <si>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</si>
  <si>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</si>
  <si>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</si>
  <si>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</si>
  <si>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</si>
  <si>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</si>
  <si>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</si>
  <si>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</si>
  <si>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</si>
  <si>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</si>
  <si>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</si>
  <si>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</si>
  <si>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</si>
  <si>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</si>
  <si>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</si>
  <si>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</si>
  <si>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</si>
  <si>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</si>
  <si>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</si>
  <si>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</si>
  <si>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</si>
  <si>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</si>
  <si>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</si>
  <si>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</si>
  <si>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</si>
  <si>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</si>
  <si>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</si>
  <si>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</si>
  <si>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</si>
  <si>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</si>
  <si>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</si>
  <si>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</si>
  <si>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</si>
  <si>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</si>
  <si>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</si>
  <si>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</si>
  <si>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</si>
  <si>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</si>
  <si>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</si>
  <si>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</si>
  <si>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</si>
  <si>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</si>
  <si>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</si>
  <si>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</si>
  <si>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</si>
  <si>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</si>
  <si>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</si>
  <si>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</si>
  <si>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</si>
  <si>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</si>
  <si>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</si>
  <si>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</si>
  <si>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</si>
  <si>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</si>
  <si>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</si>
  <si>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</si>
  <si>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</si>
  <si>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</si>
  <si>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</si>
  <si>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</si>
  <si>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</si>
  <si>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</si>
  <si>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</si>
  <si>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</si>
  <si>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</si>
  <si>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</si>
  <si>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</si>
  <si>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</si>
  <si>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</si>
  <si>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</si>
  <si>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</si>
  <si>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</si>
  <si>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</si>
  <si>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</si>
  <si>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</si>
  <si>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</si>
  <si>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</si>
  <si>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</si>
  <si>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</si>
  <si>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</si>
  <si>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</si>
  <si>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</si>
  <si>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</si>
  <si>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</si>
  <si>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</si>
  <si>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</si>
  <si>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</si>
  <si>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</si>
  <si>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</si>
  <si>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</si>
  <si>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</si>
  <si>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</si>
  <si>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</si>
  <si>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</si>
  <si>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</si>
  <si>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</si>
  <si>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</si>
  <si>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</si>
  <si>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</si>
  <si>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</si>
  <si>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</si>
  <si>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</si>
  <si>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</si>
  <si>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</si>
  <si>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</si>
  <si>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</si>
  <si>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</si>
  <si>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</si>
  <si>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</si>
  <si>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</si>
  <si>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</si>
  <si>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</si>
  <si>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</si>
  <si>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</si>
  <si>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</si>
  <si>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</si>
  <si>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</si>
  <si>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</si>
  <si>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</si>
  <si>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</si>
  <si>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</si>
  <si>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</si>
  <si>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</si>
  <si>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</si>
  <si>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</si>
  <si>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</si>
  <si>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</si>
  <si>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</si>
  <si>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</si>
  <si>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</si>
  <si>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</si>
  <si>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</si>
  <si>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</si>
  <si>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</si>
  <si>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</si>
  <si>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</si>
  <si>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</si>
  <si>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</si>
  <si>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</si>
  <si>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</si>
  <si>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</si>
  <si>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</si>
  <si>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</si>
  <si>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</si>
  <si>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</si>
  <si>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</si>
  <si>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</si>
  <si>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</si>
  <si>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</si>
  <si>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</si>
  <si>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</si>
  <si>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</si>
  <si>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</si>
  <si>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</si>
  <si>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</si>
  <si>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</si>
  <si>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</si>
  <si>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</si>
  <si>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</si>
  <si>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</si>
  <si>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</si>
  <si>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</si>
  <si>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</si>
  <si>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</si>
  <si>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</si>
  <si>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</si>
  <si>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</si>
  <si>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</si>
  <si>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</si>
  <si>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</si>
  <si>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</si>
  <si>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</si>
  <si>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</si>
  <si>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</si>
  <si>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</si>
  <si>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</si>
  <si>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</si>
  <si>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</si>
  <si>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</si>
  <si>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</si>
  <si>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</si>
  <si>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</si>
  <si>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</si>
  <si>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</si>
  <si>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</si>
  <si>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</si>
  <si>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</si>
  <si>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</si>
  <si>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</si>
  <si>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</si>
  <si>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</si>
  <si>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</si>
  <si>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</si>
  <si>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</si>
  <si>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</si>
  <si>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</si>
  <si>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</si>
  <si>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</si>
  <si>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</si>
  <si>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</si>
  <si>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</si>
  <si>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</si>
  <si>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</si>
  <si>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</si>
  <si>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</si>
  <si>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</si>
  <si>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</si>
  <si>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</si>
  <si>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</si>
  <si>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</si>
  <si>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</si>
  <si>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</si>
  <si>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</si>
  <si>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</si>
  <si>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</si>
  <si>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</si>
  <si>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</si>
  <si>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</si>
  <si>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</si>
  <si>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</si>
  <si>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</si>
  <si>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</si>
  <si>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</si>
  <si>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</si>
  <si>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</si>
  <si>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</si>
  <si>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</si>
  <si>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</si>
  <si>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</si>
  <si>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</si>
  <si>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</si>
  <si>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</si>
  <si>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</si>
  <si>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</si>
  <si>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</si>
  <si>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</si>
  <si>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</si>
  <si>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</si>
  <si>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</si>
  <si>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</si>
  <si>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</si>
  <si>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</si>
  <si>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</si>
  <si>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</si>
  <si>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</si>
  <si>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</si>
  <si>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</si>
  <si>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</si>
  <si>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</si>
  <si>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</si>
  <si>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</si>
  <si>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</si>
  <si>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</si>
  <si>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</si>
  <si>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</si>
  <si>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</si>
  <si>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</si>
  <si>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</si>
  <si>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</si>
  <si>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</si>
  <si>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</si>
  <si>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</si>
  <si>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</si>
  <si>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</si>
  <si>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</si>
  <si>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</si>
  <si>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</si>
  <si>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</si>
  <si>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</si>
  <si>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</si>
  <si>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</si>
  <si>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</si>
  <si>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</si>
  <si>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</si>
  <si>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</si>
  <si>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</si>
  <si>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</si>
  <si>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</si>
  <si>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</si>
  <si>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</si>
  <si>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</si>
  <si>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</si>
  <si>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</si>
  <si>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</si>
  <si>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</si>
  <si>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</si>
  <si>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</si>
  <si>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</si>
  <si>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</si>
  <si>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</si>
  <si>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</si>
  <si>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</si>
  <si>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</si>
  <si>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</si>
  <si>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</si>
  <si>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</si>
  <si>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</si>
  <si>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</si>
  <si>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</si>
  <si>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</si>
  <si>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</si>
  <si>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</si>
  <si>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</si>
  <si>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</si>
  <si>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</si>
  <si>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</si>
  <si>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</si>
  <si>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</si>
  <si>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</si>
  <si>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</si>
  <si>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</si>
  <si>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</si>
  <si>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</si>
  <si>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</si>
  <si>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</si>
  <si>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</si>
  <si>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</si>
  <si>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</si>
  <si>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</si>
  <si>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</si>
  <si>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</si>
  <si>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</si>
  <si>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</si>
  <si>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</si>
  <si>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</si>
  <si>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</si>
  <si>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</si>
  <si>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</si>
  <si>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</si>
  <si>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</si>
  <si>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</si>
  <si>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</si>
  <si>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</si>
  <si>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</si>
  <si>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</si>
  <si>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</si>
  <si>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</si>
  <si>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</si>
  <si>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</si>
  <si>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</si>
  <si>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</si>
  <si>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</si>
  <si>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</si>
  <si>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</si>
  <si>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</si>
  <si>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</si>
  <si>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</si>
  <si>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</si>
  <si>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</si>
  <si>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</si>
  <si>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</si>
  <si>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</si>
  <si>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</si>
  <si>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</si>
  <si>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</si>
  <si>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</si>
  <si>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</si>
  <si>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</si>
  <si>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</si>
  <si>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</si>
  <si>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</si>
  <si>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</si>
  <si>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</si>
  <si>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</si>
  <si>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</si>
  <si>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</si>
  <si>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</si>
  <si>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</si>
  <si>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</si>
  <si>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</si>
  <si>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</si>
  <si>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</si>
  <si>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</si>
  <si>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</si>
  <si>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</si>
  <si>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</si>
  <si>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</si>
  <si>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</si>
  <si>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</si>
  <si>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</si>
  <si>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</si>
  <si>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</si>
  <si>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</si>
  <si>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</si>
  <si>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</si>
  <si>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</si>
  <si>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</si>
  <si>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</si>
  <si>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</si>
  <si>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</si>
  <si>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</si>
  <si>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</si>
  <si>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</si>
  <si>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</si>
  <si>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</si>
  <si>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</si>
  <si>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</si>
  <si>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</si>
  <si>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</si>
  <si>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</si>
  <si>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</si>
  <si>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</si>
  <si>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</si>
  <si>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</si>
  <si>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</si>
  <si>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</si>
  <si>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</si>
  <si>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</si>
  <si>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</si>
  <si>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</si>
  <si>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</si>
  <si>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</si>
  <si>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</si>
  <si>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</si>
  <si>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</si>
  <si>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</si>
  <si>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</si>
  <si>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</si>
  <si>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</si>
  <si>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</si>
  <si>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</si>
  <si>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</si>
  <si>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</si>
  <si>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</si>
  <si>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</si>
  <si>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</si>
  <si>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</si>
  <si>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</si>
  <si>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</si>
  <si>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</si>
  <si>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</si>
  <si>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</si>
  <si>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</si>
  <si>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</si>
  <si>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</si>
  <si>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</si>
  <si>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</si>
  <si>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</si>
  <si>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</si>
  <si>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</si>
  <si>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</si>
  <si>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</si>
  <si>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</si>
  <si>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</si>
  <si>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</si>
  <si>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</si>
  <si>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</si>
  <si>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</si>
  <si>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</si>
  <si>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</si>
  <si>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</si>
  <si>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</si>
  <si>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</si>
  <si>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</si>
  <si>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</si>
  <si>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</si>
  <si>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</si>
  <si>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</si>
  <si>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</si>
  <si>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</si>
  <si>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</si>
  <si>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</si>
  <si>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</si>
  <si>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</si>
  <si>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</si>
  <si>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</si>
  <si>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</si>
  <si>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</si>
  <si>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</si>
  <si>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</si>
  <si>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</si>
  <si>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</si>
  <si>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</si>
  <si>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</si>
  <si>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</si>
  <si>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</si>
  <si>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</si>
  <si>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</si>
  <si>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</si>
  <si>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</si>
  <si>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</si>
  <si>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</si>
  <si>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</si>
  <si>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</si>
  <si>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</si>
  <si>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</si>
  <si>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</si>
  <si>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</si>
  <si>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</si>
  <si>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</si>
  <si>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</si>
  <si>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</si>
  <si>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</si>
  <si>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</si>
  <si>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</si>
  <si>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</si>
  <si>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</si>
  <si>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</si>
  <si>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</si>
  <si>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</si>
  <si>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</si>
  <si>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</si>
  <si>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</si>
  <si>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</si>
  <si>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</si>
  <si>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</si>
  <si>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</si>
  <si>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</si>
  <si>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</si>
  <si>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</si>
  <si>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</si>
  <si>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</si>
  <si>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</si>
  <si>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</si>
  <si>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</si>
  <si>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</si>
  <si>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</si>
  <si>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</si>
  <si>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</si>
  <si>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</si>
  <si>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</si>
  <si>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</si>
  <si>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</si>
  <si>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</si>
  <si>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</si>
  <si>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</si>
  <si>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</si>
  <si>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</si>
  <si>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</si>
  <si>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</si>
  <si>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</si>
  <si>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</si>
  <si>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</si>
  <si>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</si>
  <si>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</si>
  <si>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</si>
  <si>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</si>
  <si>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</si>
  <si>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</si>
  <si>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</si>
  <si>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</si>
  <si>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</si>
  <si>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</si>
  <si>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</si>
  <si>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</si>
  <si>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</si>
  <si>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</si>
  <si>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</si>
  <si>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</si>
  <si>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</si>
  <si>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</si>
  <si>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</si>
  <si>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</si>
  <si>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</si>
  <si>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</si>
  <si>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</si>
  <si>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</si>
  <si>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</si>
  <si>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</si>
  <si>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</si>
  <si>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</si>
  <si>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</si>
  <si>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</si>
  <si>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</si>
  <si>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</si>
  <si>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</si>
  <si>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</si>
  <si>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</si>
  <si>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</si>
  <si>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</si>
  <si>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</si>
  <si>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</si>
  <si>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</si>
  <si>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</si>
  <si>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</si>
  <si>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</si>
  <si>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</si>
  <si>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</si>
  <si>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</si>
  <si>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</si>
  <si>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</si>
  <si>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</si>
  <si>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</si>
  <si>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</si>
  <si>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</si>
  <si>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</si>
  <si>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</si>
  <si>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</si>
  <si>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</si>
  <si>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</si>
  <si>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</si>
  <si>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</si>
  <si>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</si>
  <si>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</si>
  <si>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</si>
  <si>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</si>
  <si>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</si>
  <si>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</si>
  <si>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</si>
  <si>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</si>
  <si>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</si>
  <si>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</si>
  <si>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</si>
  <si>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</si>
  <si>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</si>
  <si>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</si>
  <si>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</si>
  <si>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</si>
  <si>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</si>
  <si>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</si>
  <si>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</si>
  <si>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</si>
  <si>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</si>
  <si>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</si>
  <si>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</si>
  <si>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</si>
  <si>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</si>
  <si>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</si>
  <si>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</si>
  <si>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</si>
  <si>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</si>
  <si>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</si>
  <si>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</si>
  <si>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</si>
  <si>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</si>
  <si>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</si>
  <si>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</si>
  <si>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</si>
  <si>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</si>
  <si>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</si>
  <si>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</si>
  <si>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</si>
  <si>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</si>
  <si>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</si>
  <si>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</si>
  <si>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</si>
  <si>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</si>
  <si>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</si>
  <si>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</si>
  <si>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</si>
  <si>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</si>
  <si>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</si>
  <si>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</si>
  <si>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</si>
  <si>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</si>
  <si>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</si>
  <si>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</si>
  <si>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</si>
  <si>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</si>
  <si>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</si>
  <si>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</si>
  <si>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</si>
  <si>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</si>
  <si>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</si>
  <si>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</si>
  <si>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</si>
  <si>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</si>
  <si>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</si>
  <si>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</si>
  <si>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</si>
  <si>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</si>
  <si>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</si>
  <si>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</si>
  <si>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</si>
  <si>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</si>
  <si>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</si>
  <si>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</si>
  <si>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</si>
  <si>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</si>
  <si>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</si>
  <si>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</si>
  <si>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</si>
  <si>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</si>
  <si>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</si>
  <si>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</si>
  <si>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</si>
  <si>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</si>
  <si>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</si>
  <si>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</si>
  <si>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</si>
  <si>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</si>
  <si>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</si>
  <si>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</si>
  <si>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</si>
  <si>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</si>
  <si>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</si>
  <si>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</si>
  <si>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</si>
  <si>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</si>
  <si>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</si>
  <si>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</si>
  <si>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</si>
  <si>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</si>
  <si>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</si>
  <si>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</si>
  <si>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</si>
  <si>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</si>
  <si>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</si>
  <si>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</si>
  <si>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</si>
  <si>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</si>
  <si>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</si>
  <si>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</si>
  <si>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</si>
  <si>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</si>
  <si>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</si>
  <si>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</si>
  <si>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</si>
  <si>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</si>
  <si>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</si>
  <si>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</si>
  <si>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</si>
  <si>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</si>
  <si>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</si>
  <si>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</si>
  <si>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</si>
  <si>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</si>
  <si>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</si>
  <si>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</si>
  <si>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</si>
  <si>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</si>
  <si>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</si>
  <si>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</si>
  <si>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</si>
  <si>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</si>
  <si>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</si>
  <si>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</si>
  <si>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</si>
  <si>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</si>
  <si>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</si>
  <si>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</si>
  <si>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</si>
  <si>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</si>
  <si>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</si>
  <si>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</si>
  <si>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</si>
  <si>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</si>
  <si>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</si>
  <si>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</si>
  <si>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</si>
  <si>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</si>
  <si>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</si>
  <si>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</si>
  <si>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</si>
  <si>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</si>
  <si>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</si>
  <si>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</si>
  <si>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</si>
  <si>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</si>
  <si>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</si>
  <si>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</si>
  <si>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</si>
  <si>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</si>
  <si>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</si>
  <si>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</si>
  <si>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</si>
  <si>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</si>
  <si>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</si>
  <si>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</si>
  <si>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</si>
  <si>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</si>
  <si>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</si>
  <si>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</si>
  <si>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</si>
  <si>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</si>
  <si>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</si>
  <si>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</si>
  <si>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</si>
  <si>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</si>
  <si>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</si>
  <si>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</si>
  <si>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</si>
  <si>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</si>
  <si>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</si>
  <si>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</si>
  <si>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</si>
  <si>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</si>
  <si>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</si>
  <si>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</si>
  <si>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</si>
  <si>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</si>
  <si>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</si>
  <si>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</si>
  <si>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</si>
  <si>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</si>
  <si>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</si>
  <si>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</si>
  <si>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</si>
  <si>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</si>
  <si>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</si>
  <si>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</si>
  <si>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</si>
  <si>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</si>
  <si>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</si>
  <si>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</si>
  <si>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</si>
  <si>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</si>
  <si>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</si>
  <si>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</si>
  <si>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</si>
  <si>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</si>
  <si>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</si>
  <si>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</si>
  <si>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</si>
  <si>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</si>
  <si>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</si>
  <si>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</si>
  <si>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</si>
  <si>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</si>
  <si>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</si>
  <si>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</si>
  <si>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</si>
  <si>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</si>
  <si>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</si>
  <si>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</si>
  <si>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</si>
  <si>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</si>
  <si>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</si>
  <si>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</si>
  <si>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</si>
  <si>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</si>
  <si>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</si>
  <si>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</si>
  <si>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</si>
  <si>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</si>
  <si>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</si>
  <si>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</si>
  <si>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</si>
  <si>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</si>
  <si>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</si>
  <si>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</si>
  <si>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</si>
  <si>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</si>
  <si>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</si>
  <si>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</si>
  <si>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</si>
  <si>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</si>
  <si>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</si>
  <si>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</si>
  <si>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</si>
  <si>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</si>
  <si>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</si>
  <si>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</si>
  <si>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</si>
  <si>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</si>
  <si>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</si>
  <si>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</si>
  <si>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</si>
  <si>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</si>
  <si>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</si>
  <si>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</si>
  <si>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</si>
  <si>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</si>
  <si>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</si>
  <si>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</si>
  <si>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</si>
  <si>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</si>
  <si>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</si>
  <si>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</si>
  <si>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</si>
  <si>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</si>
  <si>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</si>
  <si>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</si>
  <si>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</si>
  <si>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</si>
  <si>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</si>
  <si>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</si>
  <si>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</si>
  <si>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</si>
  <si>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</si>
  <si>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</si>
  <si>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</si>
  <si>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</si>
  <si>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</si>
  <si>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</si>
  <si>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</si>
  <si>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</si>
  <si>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</si>
  <si>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</si>
  <si>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</si>
  <si>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</si>
  <si>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</si>
  <si>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</si>
  <si>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</si>
  <si>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</si>
  <si>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</si>
  <si>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</si>
  <si>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</si>
  <si>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</si>
  <si>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</si>
  <si>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</si>
  <si>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</si>
  <si>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</si>
  <si>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</si>
  <si>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</si>
  <si>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</si>
  <si>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</si>
  <si>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</si>
  <si>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</si>
  <si>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</si>
  <si>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</si>
  <si>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</si>
  <si>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</si>
  <si>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</si>
  <si>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</si>
  <si>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</si>
  <si>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</si>
  <si>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</si>
  <si>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</si>
  <si>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</si>
  <si>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</si>
  <si>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</si>
  <si>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</si>
  <si>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</si>
  <si>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</si>
  <si>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</si>
  <si>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</si>
  <si>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</si>
  <si>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</si>
  <si>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</si>
  <si>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</si>
  <si>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</si>
  <si>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</si>
  <si>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</si>
  <si>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</si>
  <si>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</si>
  <si>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</si>
  <si>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</si>
  <si>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</si>
  <si>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</si>
  <si>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</si>
  <si>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</si>
  <si>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</si>
  <si>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</si>
  <si>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</si>
  <si>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</si>
  <si>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</si>
  <si>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</si>
  <si>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</si>
  <si>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</si>
  <si>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</si>
  <si>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</si>
  <si>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</si>
  <si>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</si>
  <si>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</si>
  <si>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</si>
  <si>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</si>
  <si>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</si>
  <si>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</si>
  <si>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</si>
  <si>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</si>
  <si>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</si>
  <si>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</si>
  <si>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</si>
  <si>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</si>
  <si>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</si>
  <si>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</si>
  <si>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</si>
  <si>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</si>
  <si>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</si>
  <si>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</si>
  <si>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</si>
  <si>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</si>
  <si>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</si>
  <si>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</si>
  <si>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</si>
  <si>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</si>
  <si>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</si>
  <si>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</si>
  <si>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</si>
  <si>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</si>
  <si>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</si>
  <si>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</si>
  <si>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</si>
  <si>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</si>
  <si>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</si>
  <si>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</si>
  <si>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</si>
  <si>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</si>
  <si>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</si>
  <si>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</si>
  <si>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</si>
  <si>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</si>
  <si>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</si>
  <si>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</si>
  <si>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</si>
  <si>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</si>
  <si>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</si>
  <si>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</si>
  <si>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</si>
  <si>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</si>
  <si>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</si>
  <si>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</si>
  <si>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</si>
  <si>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</si>
  <si>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</si>
  <si>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</si>
  <si>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</si>
  <si>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</si>
  <si>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</si>
  <si>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</si>
  <si>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</si>
  <si>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</si>
  <si>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</si>
  <si>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</si>
  <si>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</si>
  <si>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</si>
  <si>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</si>
  <si>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</si>
  <si>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</si>
  <si>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</si>
  <si>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</si>
  <si>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</si>
  <si>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</si>
  <si>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</si>
  <si>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</si>
  <si>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</si>
  <si>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</si>
  <si>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</si>
  <si>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</si>
  <si>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</si>
  <si>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</si>
  <si>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</si>
  <si>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</si>
  <si>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</si>
  <si>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</si>
  <si>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</si>
  <si>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</si>
  <si>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</si>
  <si>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</si>
  <si>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</si>
  <si>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</si>
  <si>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</si>
  <si>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</si>
  <si>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</si>
  <si>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</si>
  <si>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</si>
  <si>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</si>
  <si>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</si>
  <si>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</si>
  <si>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</si>
  <si>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</si>
  <si>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</si>
  <si>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</si>
  <si>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</si>
  <si>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</si>
  <si>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</si>
  <si>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</si>
  <si>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</si>
  <si>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</si>
  <si>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</si>
  <si>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</si>
  <si>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</si>
  <si>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</si>
  <si>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</si>
  <si>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</si>
  <si>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</si>
  <si>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</si>
  <si>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</si>
  <si>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</si>
  <si>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</si>
  <si>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</si>
  <si>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</si>
  <si>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</si>
  <si>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</si>
  <si>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</si>
  <si>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</si>
  <si>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</si>
  <si>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</si>
  <si>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</si>
  <si>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</si>
  <si>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</si>
  <si>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</si>
  <si>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</si>
  <si>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</si>
  <si>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</si>
  <si>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</si>
  <si>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</si>
  <si>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</si>
  <si>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</si>
  <si>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</si>
  <si>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</si>
  <si>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</si>
  <si>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</si>
  <si>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</si>
  <si>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</si>
  <si>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</si>
  <si>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</si>
  <si>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</si>
  <si>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</si>
  <si>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</si>
  <si>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</si>
  <si>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</si>
  <si>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</si>
  <si>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</si>
  <si>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</si>
  <si>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</si>
  <si>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</si>
  <si>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</si>
  <si>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</si>
  <si>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</si>
  <si>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</si>
  <si>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</si>
  <si>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</si>
  <si>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</si>
  <si>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</si>
  <si>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</si>
  <si>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</si>
  <si>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</si>
  <si>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</si>
  <si>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</si>
  <si>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</si>
  <si>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</si>
  <si>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</si>
  <si>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</si>
  <si>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</si>
  <si>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</si>
  <si>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</si>
  <si>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</si>
  <si>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</si>
  <si>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</si>
  <si>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</si>
  <si>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</si>
  <si>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</si>
  <si>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</si>
  <si>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</si>
  <si>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</si>
  <si>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</si>
  <si>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</si>
  <si>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</si>
  <si>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</si>
  <si>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</si>
  <si>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</si>
  <si>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</si>
  <si>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</si>
  <si>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</si>
  <si>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</si>
  <si>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</si>
  <si>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</si>
  <si>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</si>
  <si>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</si>
  <si>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</si>
  <si>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</si>
  <si>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</si>
  <si>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</si>
  <si>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</si>
  <si>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</si>
  <si>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</si>
  <si>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</si>
  <si>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</si>
  <si>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</si>
  <si>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</si>
  <si>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</si>
  <si>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</si>
  <si>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</si>
  <si>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</si>
  <si>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</si>
  <si>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</si>
  <si>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</si>
  <si>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</si>
  <si>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</si>
  <si>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</si>
  <si>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</si>
  <si>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</si>
  <si>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</si>
  <si>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</si>
  <si>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</si>
  <si>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</si>
  <si>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</si>
  <si>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</si>
  <si>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</si>
  <si>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</si>
  <si>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</si>
  <si>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</si>
  <si>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</si>
  <si>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</si>
  <si>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</si>
  <si>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</si>
  <si>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</si>
  <si>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</si>
  <si>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</si>
  <si>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</si>
  <si>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</si>
  <si>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</si>
  <si>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</si>
  <si>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</si>
  <si>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</si>
  <si>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</si>
  <si>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</si>
  <si>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</si>
  <si>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</si>
  <si>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</si>
  <si>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</si>
  <si>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</si>
  <si>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</si>
  <si>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</si>
  <si>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</si>
  <si>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</si>
  <si>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</si>
  <si>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</si>
  <si>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</si>
  <si>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</si>
  <si>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</si>
  <si>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</si>
  <si>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</si>
  <si>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</si>
  <si>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</si>
  <si>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</si>
  <si>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</si>
  <si>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</si>
  <si>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</si>
  <si>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</si>
  <si>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</si>
  <si>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</si>
  <si>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</si>
  <si>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</si>
  <si>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</si>
  <si>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</si>
  <si>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</si>
  <si>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</si>
  <si>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</si>
  <si>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</si>
  <si>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</si>
  <si>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</si>
  <si>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</si>
  <si>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</si>
  <si>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</si>
  <si>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</si>
  <si>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</si>
  <si>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</si>
  <si>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</si>
  <si>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</si>
  <si>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</si>
  <si>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</si>
  <si>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</si>
  <si>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</si>
  <si>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</si>
  <si>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</si>
  <si>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</si>
  <si>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</si>
  <si>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</si>
  <si>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</si>
  <si>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</si>
  <si>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</si>
  <si>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</si>
  <si>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</si>
  <si>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</si>
  <si>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</si>
  <si>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</si>
  <si>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</si>
  <si>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</si>
  <si>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</si>
  <si>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</si>
  <si>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</si>
  <si>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</si>
  <si>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</si>
  <si>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</si>
  <si>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</si>
  <si>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</si>
  <si>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</si>
  <si>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</si>
  <si>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</si>
  <si>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</si>
  <si>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</si>
  <si>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</si>
  <si>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</si>
  <si>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</si>
  <si>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</si>
  <si>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</si>
  <si>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</si>
  <si>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</si>
  <si>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</si>
  <si>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</si>
  <si>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</si>
  <si>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</si>
  <si>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</si>
  <si>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</si>
  <si>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</si>
  <si>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</si>
  <si>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</si>
  <si>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</si>
  <si>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</si>
  <si>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</si>
  <si>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</si>
  <si>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</si>
  <si>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</si>
  <si>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</si>
  <si>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</si>
  <si>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</si>
  <si>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</si>
  <si>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</si>
  <si>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</si>
  <si>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</si>
  <si>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</si>
  <si>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</si>
  <si>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</si>
  <si>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</si>
  <si>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</si>
  <si>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</si>
  <si>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</si>
  <si>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</si>
  <si>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</si>
  <si>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</si>
  <si>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</si>
  <si>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</si>
  <si>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</si>
  <si>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</si>
  <si>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</si>
  <si>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</si>
  <si>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</si>
  <si>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</si>
  <si>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</si>
  <si>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</si>
  <si>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</si>
  <si>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</si>
  <si>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</si>
  <si>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</si>
  <si>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</si>
  <si>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</si>
  <si>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</si>
  <si>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</si>
  <si>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</si>
  <si>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</si>
  <si>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</si>
  <si>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</si>
  <si>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</si>
  <si>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</si>
  <si>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</si>
  <si>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</si>
  <si>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</si>
  <si>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</si>
  <si>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</si>
  <si>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</si>
  <si>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</si>
  <si>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</si>
  <si>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</si>
  <si>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</si>
  <si>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</si>
  <si>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</si>
  <si>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</si>
  <si>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</si>
  <si>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</si>
  <si>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</si>
  <si>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</si>
  <si>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</si>
  <si>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</si>
  <si>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</si>
  <si>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</si>
  <si>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</si>
  <si>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</si>
  <si>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</si>
  <si>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</si>
  <si>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</si>
  <si>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</si>
  <si>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</si>
  <si>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</si>
  <si>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</si>
  <si>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</si>
  <si>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</si>
  <si>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</si>
  <si>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</si>
  <si>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</si>
  <si>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</si>
  <si>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</si>
  <si>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</si>
  <si>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</si>
  <si>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</si>
  <si>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</si>
  <si>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</si>
  <si>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</si>
  <si>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</si>
  <si>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</si>
  <si>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</si>
  <si>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</si>
  <si>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</si>
  <si>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</si>
  <si>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</si>
  <si>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</si>
  <si>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</si>
  <si>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</si>
  <si>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</si>
  <si>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</si>
  <si>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</si>
  <si>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</si>
  <si>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</si>
  <si>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</si>
  <si>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</si>
  <si>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</si>
  <si>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</si>
  <si>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</si>
  <si>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</si>
  <si>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</si>
  <si>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</si>
  <si>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</si>
  <si>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</si>
  <si>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</si>
  <si>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</si>
  <si>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</si>
  <si>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</si>
  <si>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</si>
  <si>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</si>
  <si>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</si>
  <si>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</si>
  <si>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</si>
  <si>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</si>
  <si>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</si>
  <si>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</si>
  <si>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</si>
  <si>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</si>
  <si>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</si>
  <si>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</si>
  <si>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</si>
  <si>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</si>
  <si>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</si>
  <si>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</si>
  <si>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</si>
  <si>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</si>
  <si>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</si>
  <si>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</si>
  <si>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</si>
  <si>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</si>
  <si>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</si>
  <si>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</si>
  <si>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</si>
  <si>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</si>
  <si>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</si>
  <si>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</si>
  <si>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</si>
  <si>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</si>
  <si>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</si>
  <si>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</si>
  <si>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</si>
  <si>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</si>
  <si>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</si>
  <si>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</si>
  <si>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</si>
  <si>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</si>
  <si>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</si>
  <si>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</si>
  <si>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</si>
  <si>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</si>
  <si>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</si>
  <si>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</si>
  <si>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</si>
  <si>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</si>
  <si>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</si>
  <si>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</si>
  <si>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</si>
  <si>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</si>
  <si>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</si>
  <si>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</si>
  <si>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</si>
  <si>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</si>
  <si>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</si>
  <si>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</si>
  <si>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</si>
  <si>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</si>
  <si>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</si>
  <si>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</si>
  <si>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</si>
  <si>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</si>
  <si>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</si>
  <si>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</si>
  <si>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</si>
  <si>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</si>
  <si>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</si>
  <si>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</si>
  <si>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</si>
  <si>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</si>
  <si>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</si>
  <si>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</si>
  <si>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</si>
  <si>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</si>
  <si>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</si>
  <si>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</si>
  <si>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</si>
  <si>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</si>
  <si>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</si>
  <si>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</si>
  <si>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</si>
  <si>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</si>
  <si>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</si>
  <si>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</si>
  <si>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</si>
  <si>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</si>
  <si>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</si>
  <si>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</si>
  <si>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</si>
  <si>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</si>
  <si>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</si>
  <si>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</si>
  <si>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</si>
  <si>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</si>
  <si>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</si>
  <si>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</si>
  <si>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</si>
  <si>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</si>
  <si>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</si>
  <si>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</si>
  <si>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</si>
  <si>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</si>
  <si>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</si>
  <si>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</si>
  <si>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</si>
  <si>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</si>
  <si>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</si>
  <si>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</si>
  <si>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</si>
  <si>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</si>
  <si>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</si>
  <si>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</si>
  <si>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</si>
  <si>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</si>
  <si>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</si>
  <si>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</si>
  <si>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</si>
  <si>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</si>
  <si>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</si>
  <si>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</si>
  <si>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</si>
  <si>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</si>
  <si>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</si>
  <si>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</si>
  <si>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</si>
  <si>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</si>
  <si>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</si>
  <si>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</si>
  <si>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</si>
  <si>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</si>
  <si>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</si>
  <si>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</si>
  <si>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</si>
  <si>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</si>
  <si>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</si>
  <si>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</si>
  <si>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</si>
  <si>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</si>
  <si>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</si>
  <si>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</si>
  <si>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</si>
  <si>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</si>
  <si>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</si>
  <si>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</si>
  <si>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</si>
  <si>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</si>
  <si>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</si>
  <si>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</si>
  <si>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</si>
  <si>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</si>
  <si>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</si>
  <si>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</si>
  <si>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</si>
  <si>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</si>
  <si>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</si>
  <si>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</si>
  <si>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</si>
  <si>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</si>
  <si>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</si>
  <si>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</si>
  <si>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</si>
  <si>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</si>
  <si>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</si>
  <si>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</si>
  <si>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</si>
  <si>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</si>
  <si>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</si>
  <si>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</si>
  <si>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</si>
  <si>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</si>
  <si>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</si>
  <si>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</si>
  <si>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</si>
  <si>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</si>
  <si>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</si>
  <si>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</si>
  <si>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</si>
  <si>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</si>
  <si>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</si>
  <si>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</si>
  <si>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</si>
  <si>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</si>
  <si>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</si>
  <si>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</si>
  <si>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</si>
  <si>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</si>
  <si>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</si>
  <si>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</si>
  <si>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</si>
  <si>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</si>
  <si>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</si>
  <si>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</si>
  <si>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</si>
  <si>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</si>
  <si>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</si>
  <si>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</si>
  <si>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</si>
  <si>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</si>
  <si>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</si>
  <si>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</si>
  <si>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</si>
  <si>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</si>
  <si>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</si>
  <si>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</si>
  <si>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</si>
  <si>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</si>
  <si>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</si>
  <si>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</si>
  <si>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</si>
  <si>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</si>
  <si>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</si>
  <si>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</si>
  <si>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</si>
  <si>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</si>
  <si>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</si>
  <si>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</si>
  <si>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</si>
  <si>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</si>
  <si>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</si>
  <si>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</si>
  <si>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</si>
  <si>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</si>
  <si>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</si>
  <si>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</si>
  <si>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</si>
  <si>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</si>
  <si>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</si>
  <si>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</si>
  <si>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</si>
  <si>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</si>
  <si>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</si>
  <si>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</si>
  <si>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</si>
  <si>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</si>
  <si>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</si>
  <si>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</si>
  <si>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</si>
  <si>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</si>
  <si>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</si>
  <si>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</si>
  <si>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</si>
  <si>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</si>
  <si>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</si>
  <si>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</si>
  <si>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</si>
  <si>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</si>
  <si>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</si>
  <si>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</si>
  <si>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</si>
  <si>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</si>
  <si>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</si>
  <si>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</si>
  <si>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</si>
  <si>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</si>
  <si>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</si>
  <si>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</si>
  <si>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</si>
  <si>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</si>
  <si>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</si>
  <si>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</si>
  <si>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</si>
  <si>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</si>
  <si>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</si>
  <si>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</si>
  <si>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</si>
  <si>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</si>
  <si>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</si>
  <si>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</si>
  <si>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</si>
  <si>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</si>
  <si>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</si>
  <si>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</si>
  <si>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</si>
  <si>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</si>
  <si>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</si>
  <si>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</si>
  <si>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</si>
  <si>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</si>
  <si>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</si>
  <si>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</si>
  <si>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</si>
  <si>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</si>
  <si>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</si>
  <si>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</si>
  <si>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</si>
  <si>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</si>
  <si>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</si>
  <si>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</si>
  <si>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</si>
  <si>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</si>
  <si>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</si>
  <si>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</si>
  <si>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</si>
  <si>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</si>
  <si>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</si>
  <si>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</si>
  <si>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</si>
  <si>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</si>
  <si>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</si>
  <si>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</si>
  <si>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</si>
  <si>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</si>
  <si>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</si>
  <si>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</si>
  <si>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</si>
  <si>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</si>
  <si>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</si>
  <si>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</si>
  <si>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</si>
  <si>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</si>
  <si>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</si>
  <si>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</si>
  <si>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</si>
  <si>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</si>
  <si>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</si>
  <si>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</si>
  <si>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</si>
  <si>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</si>
  <si>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</si>
  <si>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</si>
  <si>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</si>
  <si>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</si>
  <si>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</si>
  <si>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</si>
  <si>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</si>
  <si>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</si>
  <si>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</si>
  <si>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</si>
  <si>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</si>
  <si>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</si>
  <si>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</si>
  <si>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</si>
  <si>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</si>
  <si>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</si>
  <si>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</si>
  <si>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</si>
  <si>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</si>
  <si>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</si>
  <si>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</si>
  <si>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</si>
  <si>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</si>
  <si>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</si>
  <si>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</si>
  <si>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</si>
  <si>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</si>
  <si>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</si>
  <si>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</si>
  <si>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</si>
  <si>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</si>
  <si>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</si>
  <si>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</si>
  <si>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</si>
  <si>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</si>
  <si>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</si>
  <si>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</si>
  <si>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</si>
  <si>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</si>
  <si>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</si>
  <si>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</si>
  <si>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</si>
  <si>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</si>
  <si>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</si>
  <si>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</si>
  <si>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</si>
  <si>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</si>
  <si>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</si>
  <si>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</si>
  <si>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</si>
  <si>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</si>
  <si>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</si>
  <si>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</si>
  <si>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</si>
  <si>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</si>
  <si>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</si>
  <si>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</si>
  <si>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</si>
  <si>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</si>
  <si>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</si>
  <si>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</si>
  <si>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</si>
  <si>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</si>
  <si>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</si>
  <si>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</si>
  <si>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</si>
  <si>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</si>
  <si>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</si>
  <si>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</si>
  <si>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</si>
  <si>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</si>
  <si>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</si>
  <si>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</si>
  <si>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</si>
  <si>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</si>
  <si>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</si>
  <si>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</si>
  <si>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</si>
  <si>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</si>
  <si>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</si>
  <si>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</si>
  <si>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</si>
  <si>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</si>
  <si>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</si>
  <si>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</si>
  <si>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</si>
  <si>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</si>
  <si>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</si>
  <si>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</si>
  <si>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</si>
  <si>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</si>
  <si>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</si>
  <si>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</si>
  <si>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</si>
  <si>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</si>
  <si>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</si>
  <si>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</si>
  <si>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</si>
  <si>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</si>
  <si>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</si>
  <si>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</si>
  <si>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</si>
  <si>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</si>
  <si>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</si>
  <si>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</si>
  <si>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</si>
  <si>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</si>
  <si>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</si>
  <si>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</si>
  <si>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</si>
  <si>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</si>
  <si>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</si>
  <si>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</si>
  <si>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</si>
  <si>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</si>
  <si>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</si>
  <si>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</si>
  <si>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</si>
  <si>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</si>
  <si>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</si>
  <si>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</si>
  <si>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</si>
  <si>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</si>
  <si>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</si>
  <si>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</si>
  <si>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</si>
  <si>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</si>
  <si>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</si>
  <si>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</si>
  <si>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</si>
  <si>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</si>
  <si>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</si>
  <si>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</si>
  <si>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</si>
  <si>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</si>
  <si>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</si>
  <si>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</si>
  <si>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</si>
  <si>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</si>
  <si>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</si>
  <si>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</si>
  <si>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</si>
  <si>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</si>
  <si>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</si>
  <si>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</si>
  <si>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</si>
  <si>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</si>
  <si>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</si>
  <si>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</si>
  <si>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</si>
  <si>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</si>
  <si>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</si>
  <si>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</si>
  <si>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</si>
  <si>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</si>
  <si>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</si>
  <si>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</si>
  <si>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</si>
  <si>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</si>
  <si>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</si>
  <si>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</si>
  <si>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</si>
  <si>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</si>
  <si>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</si>
  <si>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</si>
  <si>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</si>
  <si>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</si>
  <si>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</si>
  <si>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</si>
  <si>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</si>
  <si>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</si>
  <si>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</si>
  <si>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</si>
  <si>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</si>
  <si>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</si>
  <si>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</si>
  <si>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</si>
  <si>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</si>
  <si>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</si>
  <si>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</si>
  <si>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</si>
  <si>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</si>
  <si>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</si>
  <si>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</si>
  <si>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</si>
  <si>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</si>
  <si>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</si>
  <si>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</si>
  <si>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</si>
  <si>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</si>
  <si>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</si>
  <si>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</si>
  <si>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</si>
  <si>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</si>
  <si>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</si>
  <si>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</si>
  <si>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</si>
  <si>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</si>
  <si>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</si>
  <si>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</si>
  <si>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</si>
  <si>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</si>
  <si>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</si>
  <si>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</si>
  <si>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</si>
  <si>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</si>
  <si>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</si>
  <si>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</si>
  <si>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</si>
  <si>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</si>
  <si>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</si>
  <si>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</si>
  <si>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</si>
  <si>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</si>
  <si>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</si>
  <si>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</si>
  <si>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</si>
  <si>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</si>
  <si>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</si>
  <si>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</si>
  <si>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</si>
  <si>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</si>
  <si>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</si>
  <si>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</si>
  <si>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</si>
  <si>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</si>
  <si>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</si>
  <si>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</si>
  <si>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</si>
  <si>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</si>
  <si>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</si>
  <si>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</si>
  <si>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</si>
  <si>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</si>
  <si>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</si>
  <si>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</si>
  <si>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</si>
  <si>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</si>
  <si>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</si>
  <si>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</si>
  <si>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</si>
  <si>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</si>
  <si>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</si>
  <si>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</si>
  <si>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</si>
  <si>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</si>
  <si>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</si>
  <si>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</si>
  <si>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</si>
  <si>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</si>
  <si>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</si>
  <si>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</si>
  <si>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</si>
  <si>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</si>
  <si>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</si>
  <si>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</si>
  <si>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</si>
  <si>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</si>
  <si>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</si>
  <si>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</si>
  <si>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</si>
  <si>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</si>
  <si>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</si>
  <si>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</si>
  <si>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</si>
  <si>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</si>
  <si>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</si>
  <si>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</si>
  <si>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</si>
  <si>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</si>
  <si>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</si>
  <si>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</si>
  <si>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</si>
  <si>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</si>
  <si>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</si>
  <si>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</si>
  <si>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</si>
  <si>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</si>
  <si>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</si>
  <si>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</si>
  <si>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</si>
  <si>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</si>
  <si>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</si>
  <si>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</si>
  <si>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</si>
  <si>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</si>
  <si>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</si>
  <si>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</si>
  <si>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</si>
  <si>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</si>
  <si>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</si>
  <si>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</si>
  <si>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</si>
  <si>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</si>
  <si>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</si>
  <si>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</si>
  <si>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</si>
  <si>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</si>
  <si>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</si>
  <si>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</si>
  <si>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</si>
  <si>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</si>
  <si>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</si>
  <si>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</si>
  <si>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</si>
  <si>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</si>
  <si>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</si>
  <si>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</si>
  <si>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</si>
  <si>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</si>
  <si>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</si>
  <si>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</si>
  <si>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</si>
  <si>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</si>
  <si>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</si>
  <si>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</si>
  <si>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</si>
  <si>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</si>
  <si>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</si>
  <si>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</si>
  <si>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</si>
  <si>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</si>
  <si>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</si>
  <si>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</si>
  <si>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</si>
  <si>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</si>
  <si>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</si>
  <si>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</si>
  <si>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</si>
  <si>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</si>
  <si>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</si>
  <si>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</si>
  <si>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</si>
  <si>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</si>
  <si>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</si>
  <si>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</si>
  <si>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</si>
  <si>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</si>
  <si>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</si>
  <si>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</si>
  <si>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</si>
  <si>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</si>
  <si>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</si>
  <si>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</si>
  <si>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</si>
  <si>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</si>
  <si>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</si>
  <si>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</si>
  <si>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</si>
  <si>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</si>
  <si>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</si>
  <si>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</si>
  <si>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</si>
  <si>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</si>
  <si>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</si>
  <si>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</si>
  <si>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</si>
  <si>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</si>
  <si>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</si>
  <si>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</si>
  <si>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</si>
  <si>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</si>
  <si>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</si>
  <si>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</si>
  <si>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</si>
  <si>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</si>
  <si>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</si>
  <si>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</si>
  <si>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</si>
  <si>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</si>
  <si>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</si>
  <si>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</si>
  <si>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</si>
  <si>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</si>
  <si>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</si>
  <si>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</si>
  <si>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</si>
  <si>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</si>
  <si>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</si>
  <si>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</si>
  <si>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</si>
  <si>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</si>
  <si>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</si>
  <si>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</si>
  <si>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</si>
  <si>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</si>
  <si>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</si>
  <si>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</si>
  <si>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</si>
  <si>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</si>
  <si>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</si>
  <si>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</si>
  <si>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</si>
  <si>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</si>
  <si>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</si>
  <si>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</si>
  <si>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</si>
  <si>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</si>
  <si>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</si>
  <si>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</si>
  <si>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</si>
  <si>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</si>
  <si>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</si>
  <si>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</si>
  <si>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</si>
  <si>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</si>
  <si>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</si>
  <si>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</si>
  <si>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</si>
  <si>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</si>
  <si>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</si>
  <si>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</si>
  <si>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</si>
  <si>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</si>
  <si>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</si>
  <si>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</si>
  <si>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</si>
  <si>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</si>
  <si>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</si>
  <si>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</si>
  <si>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</si>
  <si>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</si>
  <si>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</si>
  <si>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</si>
  <si>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</si>
  <si>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</si>
  <si>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</si>
  <si>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</si>
  <si>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</si>
  <si>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</si>
  <si>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</si>
  <si>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</si>
  <si>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</si>
  <si>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</si>
  <si>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</si>
  <si>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</si>
  <si>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</si>
  <si>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</si>
  <si>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</si>
  <si>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</si>
  <si>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</si>
  <si>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</si>
  <si>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</si>
  <si>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</si>
  <si>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</si>
  <si>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</si>
  <si>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</si>
  <si>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</si>
  <si>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</si>
  <si>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</si>
  <si>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</si>
  <si>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</si>
  <si>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</si>
  <si>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</si>
  <si>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</si>
  <si>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</si>
  <si>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</si>
  <si>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</si>
  <si>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</si>
  <si>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</si>
  <si>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</si>
  <si>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</si>
  <si>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</si>
  <si>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</si>
  <si>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</si>
  <si>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</si>
  <si>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</si>
  <si>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</si>
  <si>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</si>
  <si>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</si>
  <si>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</si>
  <si>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</si>
  <si>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</si>
  <si>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</si>
  <si>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</si>
  <si>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</si>
  <si>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</si>
  <si>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</si>
  <si>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</si>
  <si>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</si>
  <si>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</si>
  <si>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</si>
  <si>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</si>
  <si>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</si>
  <si>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</si>
  <si>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</si>
  <si>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</si>
  <si>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</si>
  <si>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</si>
  <si>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</si>
  <si>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</si>
  <si>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</si>
  <si>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</si>
  <si>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</si>
  <si>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</si>
  <si>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</si>
  <si>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</si>
  <si>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</si>
  <si>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</si>
  <si>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</si>
  <si>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</si>
  <si>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</si>
  <si>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</si>
  <si>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</si>
  <si>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</si>
  <si>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</si>
  <si>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</si>
  <si>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</si>
  <si>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</si>
  <si>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</si>
  <si>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</si>
  <si>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</si>
  <si>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</si>
  <si>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</si>
  <si>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</si>
  <si>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</si>
  <si>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</si>
  <si>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</si>
  <si>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</si>
  <si>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</si>
  <si>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</si>
  <si>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</si>
  <si>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</si>
  <si>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</si>
  <si>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</si>
  <si>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</si>
  <si>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</si>
  <si>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</si>
  <si>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</si>
  <si>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</si>
  <si>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</si>
  <si>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</si>
  <si>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</si>
  <si>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</si>
  <si>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</si>
  <si>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</si>
  <si>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</si>
  <si>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</si>
  <si>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</si>
  <si>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</si>
  <si>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</si>
  <si>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</si>
  <si>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</si>
  <si>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</si>
  <si>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</si>
  <si>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</si>
  <si>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</si>
  <si>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</si>
  <si>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</si>
  <si>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</si>
  <si>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</si>
  <si>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</si>
  <si>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</si>
  <si>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</si>
  <si>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</si>
  <si>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</si>
  <si>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</si>
  <si>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</si>
  <si>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</si>
  <si>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</si>
  <si>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</si>
  <si>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</si>
  <si>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</si>
  <si>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</si>
  <si>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</si>
  <si>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</si>
  <si>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</si>
  <si>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</si>
  <si>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</si>
  <si>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</si>
  <si>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</si>
  <si>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</si>
  <si>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</si>
  <si>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</si>
  <si>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</si>
  <si>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</si>
  <si>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</si>
  <si>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</si>
  <si>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</si>
  <si>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</si>
  <si>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</si>
  <si>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</si>
  <si>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</si>
  <si>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</si>
  <si>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</si>
  <si>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</si>
  <si>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</si>
  <si>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</si>
  <si>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</si>
  <si>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</si>
  <si>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</si>
  <si>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</si>
  <si>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</si>
  <si>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</si>
  <si>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</si>
  <si>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</si>
  <si>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</si>
  <si>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</si>
  <si>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</si>
  <si>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</si>
  <si>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</si>
  <si>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</si>
  <si>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</si>
  <si>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</si>
  <si>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</si>
  <si>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</si>
  <si>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</si>
  <si>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</si>
  <si>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</si>
  <si>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</si>
  <si>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</si>
  <si>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</si>
  <si>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</si>
  <si>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</si>
  <si>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</si>
  <si>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</si>
  <si>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</si>
  <si>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</si>
  <si>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</si>
  <si>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</si>
  <si>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</si>
  <si>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</si>
  <si>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</si>
  <si>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</si>
  <si>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</si>
  <si>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</si>
  <si>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</si>
  <si>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</si>
  <si>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</si>
  <si>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</si>
  <si>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</si>
  <si>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</si>
  <si>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</si>
  <si>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</si>
  <si>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</si>
  <si>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</si>
  <si>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</si>
  <si>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</si>
  <si>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</si>
  <si>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</si>
  <si>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</si>
  <si>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</si>
  <si>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</si>
  <si>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</si>
  <si>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</si>
  <si>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</si>
  <si>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</si>
  <si>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</si>
  <si>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</si>
  <si>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</si>
  <si>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</si>
  <si>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</si>
  <si>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</si>
  <si>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</si>
  <si>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</si>
  <si>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</si>
  <si>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</si>
  <si>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</si>
  <si>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</si>
  <si>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</si>
  <si>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</si>
  <si>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</si>
  <si>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</si>
  <si>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</si>
  <si>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</si>
  <si>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</si>
  <si>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</si>
  <si>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</si>
  <si>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</si>
  <si>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</si>
  <si>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</si>
  <si>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</si>
  <si>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</si>
  <si>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</si>
  <si>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</si>
  <si>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</si>
  <si>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</si>
  <si>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</si>
  <si>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</si>
  <si>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</si>
  <si>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</si>
  <si>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</si>
  <si>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</si>
  <si>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</si>
  <si>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</si>
  <si>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</si>
  <si>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</si>
  <si>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</si>
  <si>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</si>
  <si>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</si>
  <si>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</si>
  <si>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</si>
  <si>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</si>
  <si>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</si>
  <si>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</si>
  <si>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</si>
  <si>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</si>
  <si>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</si>
  <si>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</si>
  <si>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</si>
  <si>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</si>
  <si>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</si>
  <si>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</si>
  <si>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</si>
  <si>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</si>
  <si>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</si>
  <si>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</si>
  <si>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</si>
  <si>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</si>
  <si>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</si>
  <si>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</si>
  <si>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</si>
  <si>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</si>
  <si>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</si>
  <si>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</si>
  <si>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</si>
  <si>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</si>
  <si>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</si>
  <si>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</si>
  <si>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</si>
  <si>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</si>
  <si>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</si>
  <si>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</si>
  <si>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</si>
  <si>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</si>
  <si>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</si>
  <si>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</si>
  <si>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</si>
  <si>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</si>
  <si>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</si>
  <si>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</si>
  <si>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</si>
  <si>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</si>
  <si>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</si>
  <si>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</si>
  <si>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</si>
  <si>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</si>
  <si>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</si>
  <si>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</si>
  <si>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</si>
  <si>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</si>
  <si>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</si>
  <si>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</si>
  <si>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</si>
  <si>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</si>
  <si>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</si>
  <si>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</si>
  <si>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</si>
  <si>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</si>
  <si>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</si>
  <si>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</si>
  <si>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</si>
  <si>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</si>
  <si>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</si>
  <si>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</si>
  <si>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</si>
  <si>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</si>
  <si>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</si>
  <si>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</si>
  <si>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</si>
  <si>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</si>
  <si>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</si>
  <si>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</si>
  <si>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</si>
  <si>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</si>
  <si>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</si>
  <si>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</si>
  <si>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</si>
  <si>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</si>
  <si>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</si>
  <si>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</si>
  <si>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</si>
  <si>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</si>
  <si>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</si>
  <si>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</si>
  <si>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</si>
  <si>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</si>
  <si>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</si>
  <si>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</si>
  <si>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</si>
  <si>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</si>
  <si>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</si>
  <si>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</si>
  <si>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</si>
  <si>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</si>
  <si>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</si>
  <si>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</si>
  <si>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</si>
  <si>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</si>
  <si>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</si>
  <si>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</si>
  <si>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</si>
  <si>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</si>
  <si>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</si>
  <si>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</si>
  <si>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</si>
  <si>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</si>
  <si>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</si>
  <si>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</si>
  <si>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</si>
  <si>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</si>
  <si>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</si>
  <si>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</si>
  <si>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</si>
  <si>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</si>
  <si>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</si>
  <si>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</si>
  <si>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</si>
  <si>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</si>
  <si>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</si>
  <si>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</si>
  <si>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</si>
  <si>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</si>
  <si>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</si>
  <si>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</si>
  <si>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</si>
  <si>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</si>
  <si>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</si>
  <si>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</si>
  <si>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</si>
  <si>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</si>
  <si>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</si>
  <si>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</si>
  <si>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</si>
  <si>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</si>
  <si>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</si>
  <si>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</si>
  <si>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</si>
  <si>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</si>
  <si>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</si>
  <si>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</si>
  <si>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</si>
  <si>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</si>
  <si>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</si>
  <si>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</si>
  <si>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</si>
  <si>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</si>
  <si>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</si>
  <si>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</si>
  <si>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</si>
  <si>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</si>
  <si>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</si>
  <si>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</si>
  <si>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</si>
  <si>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</si>
  <si>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</si>
  <si>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</si>
  <si>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</si>
  <si>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</si>
  <si>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</si>
  <si>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</si>
  <si>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</si>
  <si>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</si>
  <si>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</si>
  <si>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</si>
  <si>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</si>
  <si>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</si>
  <si>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</si>
  <si>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</si>
  <si>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</si>
  <si>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</si>
  <si>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</si>
  <si>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</si>
  <si>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</si>
  <si>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</si>
  <si>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</si>
  <si>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</si>
  <si>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</si>
  <si>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</si>
  <si>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</si>
  <si>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</si>
  <si>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</si>
  <si>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</si>
  <si>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</si>
  <si>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</si>
  <si>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</si>
  <si>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</si>
  <si>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</si>
  <si>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</si>
  <si>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</si>
  <si>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</si>
  <si>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</si>
  <si>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</si>
  <si>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</si>
  <si>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</si>
  <si>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</si>
  <si>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</si>
  <si>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</si>
  <si>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</si>
  <si>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</si>
  <si>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</si>
  <si>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</si>
  <si>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</si>
  <si>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</si>
  <si>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</si>
  <si>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</si>
  <si>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</si>
  <si>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</si>
  <si>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</si>
  <si>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</si>
  <si>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</si>
  <si>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</si>
  <si>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</si>
  <si>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</si>
  <si>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</si>
  <si>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</si>
  <si>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</si>
  <si>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</si>
  <si>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</si>
  <si>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</si>
  <si>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</si>
  <si>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</si>
  <si>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</si>
  <si>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</si>
  <si>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</si>
  <si>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</si>
  <si>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</si>
  <si>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</si>
  <si>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</si>
  <si>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</si>
  <si>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</si>
  <si>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</si>
  <si>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</si>
  <si>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</si>
  <si>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</si>
  <si>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</si>
  <si>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</si>
  <si>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</si>
  <si>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</si>
  <si>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</si>
  <si>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</si>
  <si>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</si>
  <si>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</si>
  <si>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</si>
  <si>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</si>
  <si>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</si>
  <si>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</si>
  <si>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</si>
  <si>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</si>
  <si>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</si>
  <si>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</si>
  <si>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</si>
  <si>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</si>
  <si>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</si>
  <si>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</si>
  <si>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</si>
  <si>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</si>
  <si>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</si>
  <si>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</si>
  <si>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</si>
  <si>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</si>
  <si>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</si>
  <si>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</si>
  <si>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</si>
  <si>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</si>
  <si>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</si>
  <si>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</si>
  <si>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</si>
  <si>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</si>
  <si>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</si>
  <si>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</si>
  <si>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</si>
  <si>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</si>
  <si>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</si>
  <si>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</si>
  <si>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</si>
  <si>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</si>
  <si>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</si>
  <si>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</si>
  <si>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</si>
  <si>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</si>
  <si>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</si>
  <si>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</si>
  <si>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</si>
  <si>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</si>
  <si>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</si>
  <si>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</si>
  <si>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</si>
  <si>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</si>
  <si>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</si>
  <si>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</si>
  <si>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</si>
  <si>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</si>
  <si>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</si>
  <si>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</si>
  <si>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</si>
  <si>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</si>
  <si>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</si>
  <si>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</si>
  <si>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</si>
  <si>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</si>
  <si>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</si>
  <si>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</si>
  <si>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</si>
  <si>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</si>
  <si>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</si>
  <si>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</si>
  <si>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</si>
  <si>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</si>
  <si>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</si>
  <si>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</si>
  <si>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</si>
  <si>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</si>
  <si>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</si>
  <si>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</si>
  <si>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</si>
  <si>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</si>
  <si>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</si>
  <si>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</si>
  <si>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</si>
  <si>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</si>
  <si>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</si>
  <si>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</si>
  <si>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</si>
  <si>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</si>
  <si>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</si>
  <si>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</si>
  <si>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</si>
  <si>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</si>
  <si>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</si>
  <si>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</si>
  <si>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</si>
  <si>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</si>
  <si>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</si>
  <si>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</si>
  <si>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</si>
  <si>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</si>
  <si>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</si>
  <si>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</si>
  <si>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</si>
  <si>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</si>
  <si>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</si>
  <si>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</si>
  <si>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</si>
  <si>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</si>
  <si>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</si>
  <si>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</si>
  <si>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</si>
  <si>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</si>
  <si>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</si>
  <si>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</si>
  <si>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</si>
  <si>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</si>
  <si>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</si>
  <si>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</si>
  <si>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</si>
  <si>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</si>
  <si>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</si>
  <si>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</si>
  <si>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</si>
  <si>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</si>
  <si>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</si>
  <si>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</si>
  <si>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</si>
  <si>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</si>
  <si>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</si>
  <si>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</si>
  <si>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</si>
  <si>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</si>
  <si>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</si>
  <si>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</si>
  <si>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</si>
  <si>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</si>
  <si>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</si>
  <si>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</si>
  <si>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</si>
  <si>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</si>
  <si>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</si>
  <si>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</si>
  <si>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</si>
  <si>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</si>
  <si>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</si>
  <si>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</si>
  <si>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</si>
  <si>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</si>
  <si>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</si>
  <si>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</si>
  <si>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</si>
  <si>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</si>
  <si>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</si>
  <si>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</si>
  <si>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</si>
  <si>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</si>
  <si>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</si>
  <si>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</si>
  <si>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</si>
  <si>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</si>
  <si>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</si>
  <si>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</si>
  <si>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</si>
  <si>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</si>
  <si>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</si>
  <si>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</si>
  <si>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</si>
  <si>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</si>
  <si>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</si>
  <si>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</si>
  <si>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</si>
  <si>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</si>
  <si>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</si>
  <si>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</si>
  <si>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</si>
  <si>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</si>
  <si>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</si>
  <si>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</si>
  <si>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</si>
  <si>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</si>
  <si>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</si>
  <si>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</si>
  <si>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</si>
  <si>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</si>
  <si>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</si>
  <si>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</si>
  <si>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</si>
  <si>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</si>
  <si>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</si>
  <si>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</si>
  <si>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</si>
  <si>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</si>
  <si>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</si>
  <si>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</si>
  <si>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</si>
  <si>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</si>
  <si>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</si>
  <si>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</si>
  <si>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</si>
  <si>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</si>
  <si>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</si>
  <si>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</si>
  <si>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</si>
  <si>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</si>
  <si>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</si>
  <si>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</si>
  <si>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</si>
  <si>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</si>
  <si>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</si>
  <si>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</si>
  <si>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</si>
  <si>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</si>
  <si>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</si>
  <si>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</si>
  <si>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</si>
  <si>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</si>
  <si>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</si>
  <si>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</si>
  <si>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</si>
  <si>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</si>
  <si>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</si>
  <si>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</si>
  <si>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</si>
  <si>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</si>
  <si>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</si>
  <si>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</si>
  <si>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</si>
  <si>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</si>
  <si>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</si>
  <si>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</si>
  <si>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</si>
  <si>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</si>
  <si>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</si>
  <si>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</si>
  <si>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</si>
  <si>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</si>
  <si>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</si>
  <si>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</si>
  <si>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</si>
  <si>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</si>
  <si>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</si>
  <si>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</si>
  <si>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</si>
  <si>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</si>
  <si>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</si>
  <si>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</si>
  <si>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</si>
  <si>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</si>
  <si>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</si>
  <si>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</si>
  <si>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</si>
  <si>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</si>
  <si>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</si>
  <si>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</si>
  <si>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</si>
  <si>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</si>
  <si>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</si>
  <si>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</si>
  <si>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</si>
  <si>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</si>
  <si>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</si>
  <si>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</si>
  <si>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</si>
  <si>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</si>
  <si>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</si>
  <si>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</si>
  <si>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</si>
  <si>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</si>
  <si>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</si>
  <si>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</si>
  <si>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</si>
  <si>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</si>
  <si>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</si>
  <si>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</si>
  <si>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</si>
  <si>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</si>
  <si>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</si>
  <si>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</si>
  <si>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</si>
  <si>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</si>
  <si>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</si>
  <si>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</si>
  <si>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</si>
  <si>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</si>
  <si>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</si>
  <si>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</si>
  <si>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</si>
  <si>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</si>
  <si>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</si>
  <si>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</si>
  <si>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</si>
  <si>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</si>
  <si>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</si>
  <si>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</si>
  <si>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</si>
  <si>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</si>
  <si>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</si>
  <si>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</si>
  <si>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</si>
  <si>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</si>
  <si>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</si>
  <si>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</si>
  <si>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</si>
  <si>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</si>
  <si>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</si>
  <si>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</si>
  <si>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</si>
  <si>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</si>
  <si>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</si>
  <si>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</si>
  <si>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</si>
  <si>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</si>
  <si>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</si>
  <si>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</si>
  <si>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</si>
  <si>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</si>
  <si>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</si>
  <si>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</si>
  <si>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</si>
  <si>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</si>
  <si>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</si>
  <si>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</si>
  <si>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</si>
  <si>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</si>
  <si>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</si>
  <si>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</si>
  <si>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</si>
  <si>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</si>
  <si>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</si>
  <si>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</si>
  <si>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</si>
  <si>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</si>
  <si>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</si>
  <si>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</si>
  <si>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</si>
  <si>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</si>
  <si>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</si>
  <si>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</si>
  <si>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</si>
  <si>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</si>
  <si>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</si>
  <si>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</si>
  <si>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</si>
  <si>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</si>
  <si>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</si>
  <si>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</si>
  <si>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</si>
  <si>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</si>
  <si>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</si>
  <si>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</si>
  <si>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</si>
  <si>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</si>
  <si>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</si>
  <si>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</si>
  <si>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</si>
  <si>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</si>
  <si>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</si>
  <si>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</si>
  <si>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</si>
  <si>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</si>
  <si>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</si>
  <si>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</si>
  <si>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</si>
  <si>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</si>
  <si>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</si>
  <si>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</si>
  <si>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</si>
  <si>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</si>
  <si>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</si>
  <si>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</si>
  <si>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</si>
  <si>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</si>
  <si>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</si>
  <si>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</si>
  <si>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</si>
  <si>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</si>
  <si>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</si>
  <si>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</si>
  <si>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</si>
  <si>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</si>
  <si>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</si>
  <si>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</si>
  <si>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</si>
  <si>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</si>
  <si>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</si>
  <si>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</si>
  <si>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</si>
  <si>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</si>
  <si>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</si>
  <si>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</si>
  <si>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</si>
  <si>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</si>
  <si>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</si>
  <si>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</si>
  <si>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</si>
  <si>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</si>
  <si>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</si>
  <si>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</si>
  <si>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</si>
  <si>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</si>
  <si>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</si>
  <si>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</si>
  <si>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</si>
  <si>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</si>
  <si>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</si>
  <si>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</si>
  <si>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</si>
  <si>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</si>
  <si>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</si>
  <si>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</si>
  <si>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</si>
  <si>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</si>
  <si>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</si>
  <si>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</si>
  <si>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</si>
  <si>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</si>
  <si>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</si>
  <si>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</si>
  <si>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</si>
  <si>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</si>
  <si>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</si>
  <si>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</si>
  <si>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</si>
  <si>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</si>
  <si>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</si>
  <si>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</si>
  <si>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</si>
  <si>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</si>
  <si>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</si>
  <si>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</si>
  <si>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</si>
  <si>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</si>
  <si>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</si>
  <si>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</si>
  <si>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</si>
  <si>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</si>
  <si>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</si>
  <si>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</si>
  <si>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</si>
  <si>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</si>
  <si>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</si>
  <si>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</si>
  <si>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</si>
  <si>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</si>
  <si>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</si>
  <si>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</si>
  <si>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</si>
  <si>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</si>
  <si>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</si>
  <si>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</si>
  <si>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</si>
  <si>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</si>
  <si>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</si>
  <si>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</si>
  <si>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</si>
  <si>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</si>
  <si>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</si>
  <si>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</si>
  <si>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</si>
  <si>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</si>
  <si>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</si>
  <si>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</si>
  <si>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</si>
  <si>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</si>
  <si>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</si>
  <si>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</si>
  <si>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</si>
  <si>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</si>
  <si>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</si>
  <si>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</si>
  <si>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</si>
  <si>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</si>
  <si>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</si>
  <si>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</si>
  <si>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</si>
  <si>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</si>
  <si>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</si>
  <si>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</si>
  <si>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</si>
  <si>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</si>
  <si>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</si>
  <si>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</si>
  <si>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</si>
  <si>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</si>
  <si>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</si>
  <si>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</si>
  <si>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</si>
  <si>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</si>
  <si>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</si>
  <si>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</si>
  <si>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</si>
  <si>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</si>
  <si>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</si>
  <si>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</si>
  <si>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</si>
  <si>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</si>
  <si>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</si>
  <si>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</si>
  <si>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</si>
  <si>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</si>
  <si>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</si>
  <si>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</si>
  <si>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</si>
  <si>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</si>
  <si>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</si>
  <si>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</si>
  <si>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</si>
  <si>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</si>
  <si>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</si>
  <si>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</si>
  <si>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</si>
  <si>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</si>
  <si>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</si>
  <si>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</si>
  <si>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</si>
  <si>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</si>
  <si>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</si>
  <si>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</si>
  <si>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</si>
  <si>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</si>
  <si>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</si>
  <si>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</si>
  <si>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</si>
  <si>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</si>
  <si>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</si>
  <si>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</si>
  <si>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</si>
  <si>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</si>
  <si>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</si>
  <si>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</si>
  <si>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</si>
  <si>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</si>
  <si>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</si>
  <si>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</si>
  <si>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</si>
  <si>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</si>
  <si>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</si>
  <si>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</si>
  <si>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</si>
  <si>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</si>
  <si>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</si>
  <si>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</si>
  <si>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</si>
  <si>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</si>
  <si>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</si>
  <si>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</si>
  <si>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</si>
  <si>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</si>
  <si>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</si>
  <si>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</si>
  <si>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</si>
  <si>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</si>
  <si>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</si>
  <si>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</si>
  <si>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</si>
  <si>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</si>
  <si>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</si>
  <si>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</si>
  <si>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</si>
  <si>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</si>
  <si>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</si>
  <si>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</si>
  <si>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</si>
  <si>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</si>
  <si>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</si>
  <si>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</si>
  <si>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</si>
  <si>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</si>
  <si>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</si>
  <si>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</si>
  <si>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</si>
  <si>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</si>
  <si>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</si>
  <si>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</si>
  <si>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</si>
  <si>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</si>
  <si>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</si>
  <si>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</si>
  <si>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</si>
  <si>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</si>
  <si>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</si>
  <si>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</si>
  <si>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</si>
  <si>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</si>
  <si>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</si>
  <si>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</si>
  <si>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</si>
  <si>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</si>
  <si>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</si>
  <si>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</si>
  <si>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</si>
  <si>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</si>
  <si>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</si>
  <si>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</si>
  <si>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</si>
  <si>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</si>
  <si>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</si>
  <si>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</si>
  <si>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</si>
  <si>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</si>
  <si>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</si>
  <si>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</si>
  <si>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</si>
  <si>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</si>
  <si>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</si>
  <si>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</si>
  <si>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</si>
  <si>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</si>
  <si>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</si>
  <si>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</si>
  <si>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</si>
  <si>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</si>
  <si>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</si>
  <si>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</si>
  <si>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</si>
  <si>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</si>
  <si>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</si>
  <si>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</si>
  <si>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</si>
  <si>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</si>
  <si>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</si>
  <si>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</si>
  <si>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</si>
  <si>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</si>
  <si>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</si>
  <si>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</si>
  <si>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</si>
  <si>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</si>
  <si>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</si>
  <si>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</si>
  <si>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</si>
  <si>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</si>
  <si>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</si>
  <si>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</si>
  <si>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</si>
  <si>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</si>
  <si>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</si>
  <si>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</si>
  <si>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</si>
  <si>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</si>
  <si>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</si>
  <si>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</si>
  <si>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</si>
  <si>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</si>
  <si>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</si>
  <si>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</si>
  <si>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</si>
  <si>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</si>
  <si>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</si>
  <si>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</si>
  <si>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</si>
  <si>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</si>
  <si>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</si>
  <si>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</si>
  <si>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</si>
  <si>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</si>
  <si>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</si>
  <si>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</si>
  <si>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</si>
  <si>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</si>
  <si>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</si>
  <si>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</si>
  <si>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</si>
  <si>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</si>
  <si>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</si>
  <si>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</si>
  <si>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</si>
  <si>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</si>
  <si>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</si>
  <si>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</si>
  <si>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</si>
  <si>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</si>
  <si>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</si>
  <si>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</si>
  <si>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</si>
  <si>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</si>
  <si>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</si>
  <si>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</si>
  <si>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</si>
  <si>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</si>
  <si>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</si>
  <si>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</si>
  <si>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</si>
  <si>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</si>
  <si>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</si>
  <si>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</si>
  <si>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</si>
  <si>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</si>
  <si>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</si>
  <si>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</si>
  <si>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</si>
  <si>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</si>
  <si>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</si>
  <si>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</si>
  <si>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</si>
  <si>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</si>
  <si>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</si>
  <si>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</si>
  <si>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</si>
  <si>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</si>
  <si>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</si>
  <si>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</si>
  <si>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</si>
  <si>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</si>
  <si>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</si>
  <si>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</si>
  <si>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</si>
  <si>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</si>
  <si>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</si>
  <si>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</si>
  <si>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</si>
  <si>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</si>
  <si>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</si>
  <si>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</si>
  <si>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</si>
  <si>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</si>
  <si>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</si>
  <si>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</si>
  <si>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</si>
  <si>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</si>
  <si>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</si>
  <si>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</si>
  <si>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</si>
  <si>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</si>
  <si>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</si>
  <si>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</si>
  <si>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</si>
  <si>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</si>
  <si>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</si>
  <si>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</si>
  <si>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</si>
  <si>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</si>
  <si>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</si>
  <si>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</si>
  <si>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</si>
  <si>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</si>
  <si>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</si>
  <si>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</si>
  <si>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</si>
  <si>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</si>
  <si>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</si>
  <si>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</si>
  <si>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</si>
  <si>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</si>
  <si>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</si>
  <si>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</si>
  <si>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</si>
  <si>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</si>
  <si>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</si>
  <si>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</si>
  <si>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</si>
  <si>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</si>
  <si>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</si>
  <si>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</si>
  <si>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</si>
  <si>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</si>
  <si>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</si>
  <si>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</si>
  <si>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</si>
  <si>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</si>
  <si>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</si>
  <si>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</si>
  <si>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</si>
  <si>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</si>
  <si>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</si>
  <si>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</si>
  <si>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</si>
  <si>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</si>
  <si>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</si>
  <si>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</si>
  <si>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</si>
  <si>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</si>
  <si>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</si>
  <si>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</si>
  <si>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</si>
  <si>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</si>
  <si>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</si>
  <si>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</si>
  <si>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</si>
  <si>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</si>
  <si>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</si>
  <si>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</si>
  <si>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</si>
  <si>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</si>
  <si>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</si>
  <si>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</si>
  <si>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</si>
  <si>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</si>
  <si>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</si>
  <si>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</si>
  <si>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</si>
  <si>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</si>
  <si>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</si>
  <si>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</si>
  <si>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</si>
  <si>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</si>
  <si>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</si>
  <si>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</si>
  <si>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</si>
  <si>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</si>
  <si>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</si>
  <si>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</si>
  <si>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</si>
  <si>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</si>
  <si>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</si>
  <si>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</si>
  <si>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</si>
  <si>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</si>
  <si>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</si>
  <si>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</si>
  <si>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</si>
  <si>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</si>
  <si>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</si>
  <si>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</si>
  <si>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</si>
  <si>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</si>
  <si>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</si>
  <si>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</si>
  <si>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</si>
  <si>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</si>
  <si>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</si>
  <si>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</si>
  <si>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</si>
  <si>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</si>
  <si>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</si>
  <si>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</si>
  <si>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</si>
  <si>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</si>
  <si>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</si>
  <si>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</si>
  <si>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</si>
  <si>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</si>
  <si>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</si>
  <si>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</si>
  <si>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</si>
  <si>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</si>
  <si>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</si>
  <si>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</si>
  <si>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</si>
  <si>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</si>
  <si>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</si>
  <si>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</si>
  <si>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</si>
  <si>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</si>
  <si>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</si>
  <si>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</si>
  <si>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</si>
  <si>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</si>
  <si>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</si>
  <si>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</si>
  <si>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</si>
  <si>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</si>
  <si>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</si>
  <si>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</si>
  <si>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</si>
  <si>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</si>
  <si>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</si>
  <si>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</si>
  <si>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</si>
  <si>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</si>
  <si>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</si>
  <si>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</si>
  <si>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</si>
  <si>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</si>
  <si>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</si>
  <si>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</si>
  <si>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</si>
  <si>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</si>
  <si>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</si>
  <si>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</si>
  <si>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</si>
  <si>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</si>
  <si>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</si>
  <si>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</si>
  <si>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</si>
  <si>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</si>
  <si>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</si>
  <si>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</si>
  <si>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</si>
  <si>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</si>
  <si>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</si>
  <si>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</si>
  <si>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</si>
  <si>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</si>
  <si>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</si>
  <si>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</si>
  <si>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</si>
  <si>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</si>
  <si>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</si>
  <si>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</si>
  <si>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</si>
  <si>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</si>
  <si>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</si>
  <si>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</si>
  <si>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</si>
  <si>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</si>
  <si>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</si>
  <si>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</si>
  <si>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</si>
  <si>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</si>
  <si>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</si>
  <si>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</si>
  <si>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</si>
  <si>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</si>
  <si>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</si>
  <si>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</si>
  <si>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</si>
  <si>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</si>
  <si>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</si>
  <si>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</si>
  <si>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</si>
  <si>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</si>
  <si>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</si>
  <si>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</si>
  <si>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</si>
  <si>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</si>
  <si>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</si>
  <si>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</si>
  <si>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</si>
  <si>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</si>
  <si>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</si>
  <si>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</si>
  <si>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</si>
  <si>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</si>
  <si>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</si>
  <si>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</si>
  <si>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</si>
  <si>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</si>
  <si>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</si>
  <si>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</si>
  <si>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</si>
  <si>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</si>
  <si>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</si>
  <si>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</si>
  <si>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</si>
  <si>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</si>
  <si>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</si>
  <si>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</si>
  <si>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</si>
  <si>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</si>
  <si>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</si>
  <si>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</si>
  <si>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</si>
  <si>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</si>
  <si>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</si>
  <si>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</si>
  <si>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</si>
  <si>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</si>
  <si>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</si>
  <si>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</si>
  <si>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</si>
  <si>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</si>
  <si>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</si>
  <si>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</si>
  <si>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</si>
  <si>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</si>
  <si>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</si>
  <si>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</si>
  <si>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</si>
  <si>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</si>
  <si>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</si>
  <si>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</si>
  <si>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</si>
  <si>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</si>
  <si>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</si>
  <si>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</si>
  <si>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</si>
  <si>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</si>
  <si>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</si>
  <si>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</si>
  <si>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</si>
  <si>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</si>
  <si>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</si>
  <si>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</si>
  <si>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</si>
  <si>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</si>
  <si>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</si>
  <si>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</si>
  <si>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</si>
  <si>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</si>
  <si>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</si>
  <si>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</si>
  <si>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</si>
  <si>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</si>
  <si>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</si>
  <si>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</si>
  <si>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</si>
  <si>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</si>
  <si>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</si>
  <si>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</si>
  <si>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</si>
  <si>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</si>
  <si>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</si>
  <si>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</si>
  <si>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</si>
  <si>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</si>
  <si>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</si>
  <si>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</si>
  <si>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</si>
  <si>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</si>
  <si>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</si>
  <si>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</si>
  <si>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</si>
  <si>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</si>
  <si>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</si>
  <si>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</si>
  <si>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</si>
  <si>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</si>
  <si>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</si>
  <si>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</si>
  <si>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</si>
  <si>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</si>
  <si>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</si>
  <si>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</si>
  <si>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</si>
  <si>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</si>
  <si>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</si>
  <si>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</si>
  <si>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</si>
  <si>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</si>
  <si>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</si>
  <si>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</si>
  <si>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</si>
  <si>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</si>
  <si>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</si>
  <si>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</si>
  <si>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</si>
  <si>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</si>
  <si>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</si>
  <si>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</si>
  <si>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</si>
  <si>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</si>
  <si>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</si>
  <si>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</si>
  <si>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</si>
  <si>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</si>
  <si>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</si>
  <si>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</si>
  <si>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</si>
  <si>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</si>
  <si>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</si>
  <si>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</si>
  <si>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</si>
  <si>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</si>
  <si>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</si>
  <si>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</si>
  <si>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</si>
  <si>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</si>
  <si>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</si>
  <si>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</si>
  <si>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</si>
  <si>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</si>
  <si>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</si>
  <si>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</si>
  <si>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</si>
  <si>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</si>
  <si>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</si>
  <si>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</si>
  <si>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</si>
  <si>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</si>
  <si>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</si>
  <si>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</si>
  <si>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</si>
  <si>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</si>
  <si>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</si>
  <si>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</si>
  <si>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</si>
  <si>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</si>
  <si>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</si>
  <si>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</si>
  <si>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</si>
  <si>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</si>
  <si>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</si>
  <si>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</si>
  <si>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</si>
  <si>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</si>
  <si>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</si>
  <si>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</si>
  <si>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</si>
  <si>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</si>
  <si>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</si>
  <si>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</si>
  <si>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</si>
  <si>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</si>
  <si>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</si>
  <si>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</si>
  <si>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</si>
  <si>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</si>
  <si>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</si>
  <si>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</si>
  <si>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</si>
  <si>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</si>
  <si>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</si>
  <si>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</si>
  <si>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</si>
  <si>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</si>
  <si>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</si>
  <si>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</si>
  <si>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</si>
  <si>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</si>
  <si>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</si>
  <si>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</si>
  <si>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</si>
  <si>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</si>
  <si>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</si>
  <si>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</si>
  <si>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</si>
  <si>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</si>
  <si>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</si>
  <si>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</si>
  <si>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</si>
  <si>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</si>
  <si>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</si>
  <si>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</si>
  <si>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</si>
  <si>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</si>
  <si>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</si>
  <si>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</si>
  <si>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</si>
  <si>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</si>
  <si>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</si>
  <si>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</si>
  <si>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</si>
  <si>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</si>
  <si>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</si>
  <si>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</si>
  <si>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</si>
  <si>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</si>
  <si>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</si>
  <si>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</si>
  <si>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</si>
  <si>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</si>
  <si>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</si>
  <si>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</si>
  <si>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</si>
  <si>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</si>
  <si>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</si>
  <si>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</si>
  <si>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</si>
  <si>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</si>
  <si>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</si>
  <si>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</si>
  <si>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</si>
  <si>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</si>
  <si>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</si>
  <si>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</si>
  <si>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</si>
  <si>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</si>
  <si>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</si>
  <si>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</si>
  <si>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</si>
  <si>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</si>
  <si>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</si>
  <si>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</si>
  <si>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</si>
  <si>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</si>
  <si>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</si>
  <si>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</si>
  <si>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</si>
  <si>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</si>
  <si>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</si>
  <si>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</si>
  <si>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</si>
  <si>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</si>
  <si>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</si>
  <si>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</si>
  <si>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</si>
  <si>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</si>
  <si>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</si>
  <si>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</si>
  <si>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</si>
  <si>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</si>
  <si>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</si>
  <si>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</si>
  <si>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</si>
  <si>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</si>
  <si>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</si>
  <si>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</si>
  <si>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</si>
  <si>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</si>
  <si>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</si>
  <si>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</si>
  <si>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</si>
  <si>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</si>
  <si>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</si>
  <si>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</si>
  <si>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</si>
  <si>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</si>
  <si>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</si>
  <si>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</si>
  <si>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</si>
  <si>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</si>
  <si>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</si>
  <si>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</si>
  <si>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</si>
  <si>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</si>
  <si>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</si>
  <si>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</si>
  <si>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</si>
  <si>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</si>
  <si>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</si>
  <si>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</si>
  <si>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</si>
  <si>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</si>
  <si>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</si>
  <si>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</si>
  <si>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</si>
  <si>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</si>
  <si>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</si>
  <si>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</si>
  <si>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</si>
  <si>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</si>
  <si>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</si>
  <si>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</si>
  <si>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</si>
  <si>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</si>
  <si>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</si>
  <si>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</si>
  <si>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</si>
  <si>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</si>
  <si>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</si>
  <si>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</si>
  <si>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</si>
  <si>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</si>
  <si>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</si>
  <si>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</si>
  <si>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</si>
  <si>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</si>
  <si>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</si>
  <si>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</si>
  <si>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</si>
  <si>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</si>
  <si>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</si>
  <si>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</si>
  <si>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</si>
  <si>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</si>
  <si>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</si>
  <si>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</si>
  <si>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</si>
  <si>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</si>
  <si>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</si>
  <si>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</si>
  <si>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</si>
  <si>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</si>
  <si>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</si>
  <si>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</si>
  <si>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</si>
  <si>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</si>
  <si>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</si>
  <si>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</si>
  <si>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</si>
  <si>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</si>
  <si>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</si>
  <si>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</si>
  <si>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</si>
  <si>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</si>
  <si>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</si>
  <si>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</si>
  <si>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</si>
  <si>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</si>
  <si>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</si>
  <si>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</si>
  <si>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</si>
  <si>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</si>
  <si>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</si>
  <si>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</si>
  <si>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</si>
  <si>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</si>
  <si>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</si>
  <si>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</si>
  <si>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</si>
  <si>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</si>
  <si>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</si>
  <si>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</si>
  <si>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</si>
  <si>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</si>
  <si>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</si>
  <si>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</si>
  <si>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</si>
  <si>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</si>
  <si>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</si>
  <si>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</si>
  <si>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</si>
  <si>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</si>
  <si>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</si>
  <si>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</si>
  <si>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</si>
  <si>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</si>
  <si>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</si>
  <si>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</si>
  <si>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</si>
  <si>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</si>
  <si>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</si>
  <si>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</si>
  <si>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</si>
  <si>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</si>
  <si>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</si>
  <si>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</si>
  <si>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</si>
  <si>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</si>
  <si>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</si>
  <si>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</si>
  <si>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</si>
  <si>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</si>
  <si>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</si>
  <si>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</si>
  <si>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</si>
  <si>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</si>
  <si>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</si>
  <si>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</si>
  <si>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</si>
  <si>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</si>
  <si>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</si>
  <si>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</si>
  <si>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</si>
  <si>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</si>
  <si>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</si>
  <si>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</si>
  <si>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</si>
  <si>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</si>
  <si>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</si>
  <si>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</si>
  <si>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</si>
  <si>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</si>
  <si>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</si>
  <si>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</si>
  <si>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</si>
  <si>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</si>
  <si>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</si>
  <si>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</si>
  <si>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</si>
  <si>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</si>
  <si>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</si>
  <si>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</si>
  <si>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</si>
  <si>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</si>
  <si>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</si>
  <si>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</si>
  <si>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</si>
  <si>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</si>
  <si>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</si>
  <si>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</si>
  <si>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</si>
  <si>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</si>
  <si>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</si>
  <si>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</si>
  <si>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</si>
  <si>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</si>
  <si>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</si>
  <si>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</si>
  <si>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</si>
  <si>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</si>
  <si>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</si>
  <si>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</si>
  <si>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</si>
  <si>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</si>
  <si>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</si>
  <si>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</si>
  <si>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</si>
  <si>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</si>
  <si>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</si>
  <si>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</si>
  <si>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</si>
  <si>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</si>
  <si>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</si>
  <si>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</si>
  <si>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</si>
  <si>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</si>
  <si>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</si>
  <si>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</si>
  <si>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</si>
  <si>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</si>
  <si>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</si>
  <si>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</si>
  <si>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</si>
  <si>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</si>
  <si>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</si>
  <si>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</si>
  <si>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</si>
  <si>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</si>
  <si>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</si>
  <si>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</si>
  <si>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</si>
  <si>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</si>
  <si>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</si>
  <si>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</si>
  <si>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</si>
  <si>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</si>
  <si>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</si>
  <si>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</si>
  <si>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</si>
  <si>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</si>
  <si>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</si>
  <si>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</si>
  <si>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</si>
  <si>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</si>
  <si>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</si>
  <si>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</si>
  <si>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</si>
  <si>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</si>
  <si>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</si>
  <si>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</si>
  <si>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</si>
  <si>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</si>
  <si>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</si>
  <si>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</si>
  <si>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</si>
  <si>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</si>
  <si>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</si>
  <si>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</si>
  <si>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</si>
  <si>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</si>
  <si>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</si>
  <si>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</si>
  <si>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</si>
  <si>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</si>
  <si>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</si>
  <si>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</si>
  <si>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</si>
  <si>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</si>
  <si>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</si>
  <si>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</si>
  <si>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</si>
  <si>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</si>
  <si>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</si>
  <si>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</si>
  <si>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</si>
  <si>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</si>
  <si>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</si>
  <si>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</si>
  <si>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</si>
  <si>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</si>
  <si>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</si>
  <si>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</si>
  <si>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</si>
  <si>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</si>
  <si>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</si>
  <si>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</si>
  <si>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</si>
  <si>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</si>
  <si>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</si>
  <si>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</si>
  <si>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</si>
  <si>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</si>
  <si>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</si>
  <si>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</si>
  <si>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</si>
  <si>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</si>
  <si>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</si>
  <si>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</si>
  <si>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</si>
  <si>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</si>
  <si>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</si>
  <si>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</si>
  <si>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</si>
  <si>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</si>
  <si>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</si>
  <si>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</si>
  <si>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</si>
  <si>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</si>
  <si>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</si>
  <si>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</si>
  <si>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</si>
  <si>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</si>
  <si>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</si>
  <si>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</si>
  <si>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</si>
  <si>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</si>
  <si>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</si>
  <si>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</si>
  <si>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</si>
  <si>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</si>
  <si>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</si>
  <si>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</si>
  <si>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</si>
  <si>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</si>
  <si>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</si>
  <si>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</si>
  <si>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</si>
  <si>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</si>
  <si>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</si>
  <si>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</si>
  <si>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</si>
  <si>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</si>
  <si>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</si>
  <si>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</si>
  <si>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</si>
  <si>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</si>
  <si>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</si>
  <si>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</si>
  <si>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</si>
  <si>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</si>
  <si>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</si>
  <si>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</si>
  <si>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</si>
  <si>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</si>
  <si>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</si>
  <si>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</si>
  <si>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</si>
  <si>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</si>
  <si>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</si>
  <si>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</si>
  <si>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</si>
  <si>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</si>
  <si>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</si>
  <si>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</si>
  <si>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</si>
  <si>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</si>
  <si>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</si>
  <si>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</si>
  <si>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</si>
  <si>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</si>
  <si>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</si>
  <si>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</si>
  <si>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</si>
  <si>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</si>
  <si>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</si>
  <si>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</si>
  <si>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</si>
  <si>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</si>
  <si>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</si>
  <si>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</si>
  <si>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</si>
  <si>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</si>
  <si>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</si>
  <si>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</si>
  <si>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</si>
  <si>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</si>
  <si>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</si>
  <si>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</si>
  <si>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</si>
  <si>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</si>
  <si>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</si>
  <si>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</si>
  <si>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</si>
  <si>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</si>
  <si>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</si>
  <si>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</si>
  <si>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</si>
  <si>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</si>
  <si>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</si>
  <si>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</si>
  <si>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</si>
  <si>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</si>
  <si>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</si>
  <si>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</si>
  <si>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</si>
  <si>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</si>
  <si>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</si>
  <si>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</si>
  <si>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</si>
  <si>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</si>
  <si>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</si>
  <si>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</si>
  <si>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</si>
  <si>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</si>
  <si>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</si>
  <si>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</si>
  <si>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</si>
  <si>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</si>
  <si>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</si>
  <si>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</si>
  <si>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</si>
  <si>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</si>
  <si>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</si>
  <si>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</si>
  <si>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</si>
  <si>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</si>
  <si>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</si>
  <si>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</si>
  <si>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</si>
  <si>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</si>
  <si>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</si>
  <si>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</si>
  <si>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</si>
  <si>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</si>
  <si>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</si>
  <si>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</si>
  <si>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</si>
  <si>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</si>
  <si>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</si>
  <si>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</si>
  <si>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</si>
  <si>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</si>
  <si>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</si>
  <si>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</si>
  <si>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</si>
  <si>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</si>
  <si>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</si>
  <si>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</si>
  <si>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</si>
  <si>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</si>
  <si>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</si>
  <si>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</si>
  <si>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</si>
  <si>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</si>
  <si>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</si>
  <si>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</si>
  <si>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</si>
  <si>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</si>
  <si>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</si>
  <si>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</si>
  <si>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</si>
  <si>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</si>
  <si>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</si>
  <si>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</si>
  <si>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</si>
  <si>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</si>
  <si>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</si>
  <si>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</si>
  <si>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</si>
  <si>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</si>
  <si>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</si>
  <si>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</si>
  <si>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</si>
  <si>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</si>
  <si>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</si>
  <si>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</si>
  <si>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</si>
  <si>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</si>
  <si>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</si>
  <si>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</si>
  <si>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</si>
  <si>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</si>
  <si>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</si>
  <si>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</si>
  <si>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</si>
  <si>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</si>
  <si>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</si>
  <si>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</si>
  <si>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</si>
  <si>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</si>
  <si>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</si>
  <si>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</si>
  <si>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</si>
  <si>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</si>
  <si>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</si>
  <si>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</si>
  <si>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</si>
  <si>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</si>
  <si>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</si>
  <si>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</si>
  <si>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</si>
  <si>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</si>
  <si>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</si>
  <si>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</si>
  <si>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</si>
  <si>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</si>
  <si>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</si>
  <si>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</si>
  <si>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</si>
  <si>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</si>
  <si>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</si>
  <si>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</si>
  <si>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</si>
  <si>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</si>
  <si>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</si>
  <si>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</si>
  <si>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</si>
  <si>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</si>
  <si>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</si>
  <si>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</si>
  <si>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</si>
  <si>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</si>
  <si>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</si>
  <si>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</si>
  <si>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</si>
  <si>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</si>
  <si>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</si>
  <si>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</si>
  <si>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</si>
  <si>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</si>
  <si>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</si>
  <si>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</si>
  <si>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</si>
  <si>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</si>
  <si>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</si>
  <si>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</si>
  <si>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</si>
  <si>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</si>
  <si>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</si>
  <si>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</si>
  <si>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</si>
  <si>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</si>
  <si>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</si>
  <si>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</si>
  <si>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</si>
  <si>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</si>
  <si>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</si>
  <si>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</si>
  <si>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</si>
  <si>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</si>
  <si>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</si>
  <si>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</si>
  <si>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</si>
  <si>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</si>
  <si>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</si>
  <si>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</si>
  <si>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</si>
  <si>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</si>
  <si>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</si>
  <si>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</si>
  <si>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</si>
  <si>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</si>
  <si>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</si>
  <si>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</si>
  <si>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</si>
  <si>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</si>
  <si>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</si>
  <si>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</si>
  <si>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</si>
  <si>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</si>
  <si>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</si>
  <si>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</si>
  <si>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</si>
  <si>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</si>
  <si>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</si>
  <si>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</si>
  <si>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</si>
  <si>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</si>
  <si>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</si>
  <si>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</si>
  <si>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</si>
  <si>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</si>
  <si>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</si>
  <si>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</si>
  <si>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</si>
  <si>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</si>
  <si>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</si>
  <si>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</si>
  <si>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</si>
  <si>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</si>
  <si>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</si>
  <si>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</si>
  <si>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</si>
  <si>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</si>
  <si>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</si>
  <si>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</si>
  <si>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</si>
  <si>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</si>
  <si>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</si>
  <si>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</si>
  <si>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</si>
  <si>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</si>
  <si>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</si>
  <si>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</si>
  <si>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</si>
  <si>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</si>
  <si>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</si>
  <si>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</si>
  <si>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</si>
  <si>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</si>
  <si>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</si>
  <si>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</si>
  <si>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</si>
  <si>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</si>
  <si>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</si>
  <si>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</si>
  <si>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</si>
  <si>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</si>
  <si>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</si>
  <si>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</si>
  <si>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</si>
  <si>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</si>
  <si>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</si>
  <si>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</si>
  <si>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</si>
  <si>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</si>
  <si>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</si>
  <si>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</si>
  <si>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</si>
  <si>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</si>
  <si>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</si>
  <si>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</si>
  <si>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</si>
  <si>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</si>
  <si>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</si>
  <si>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</si>
  <si>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</si>
  <si>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</si>
  <si>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</si>
  <si>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</si>
  <si>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</si>
  <si>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</si>
  <si>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</si>
  <si>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</si>
  <si>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</si>
  <si>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</si>
  <si>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</si>
  <si>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</si>
  <si>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</si>
  <si>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</si>
  <si>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</si>
  <si>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</si>
  <si>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</si>
  <si>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</si>
  <si>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</si>
  <si>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</si>
  <si>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</si>
  <si>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</si>
  <si>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</si>
  <si>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</si>
  <si>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</si>
  <si>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</si>
  <si>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</si>
  <si>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</si>
  <si>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</si>
  <si>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</si>
  <si>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</si>
  <si>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</si>
  <si>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</si>
  <si>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</si>
  <si>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</si>
  <si>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</si>
  <si>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</si>
  <si>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</si>
  <si>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</si>
  <si>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</si>
  <si>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</si>
  <si>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</si>
  <si>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</si>
  <si>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</si>
  <si>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</si>
  <si>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</si>
  <si>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</si>
  <si>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</si>
  <si>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</si>
  <si>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</si>
  <si>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</si>
  <si>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</si>
  <si>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</si>
  <si>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</si>
  <si>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</si>
  <si>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</si>
  <si>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</si>
  <si>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</si>
  <si>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</si>
  <si>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</si>
  <si>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</si>
  <si>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</si>
  <si>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</si>
  <si>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</si>
  <si>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</si>
  <si>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</si>
  <si>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</si>
  <si>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</si>
  <si>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</si>
  <si>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</si>
  <si>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</si>
  <si>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</si>
  <si>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</si>
  <si>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</si>
  <si>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</si>
  <si>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</si>
  <si>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</si>
  <si>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</si>
  <si>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</si>
  <si>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</si>
  <si>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</si>
  <si>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</si>
  <si>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</si>
  <si>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</si>
  <si>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</si>
  <si>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</si>
  <si>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</si>
  <si>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</si>
  <si>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</si>
  <si>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</si>
  <si>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</si>
  <si>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</si>
  <si>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</si>
  <si>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</si>
  <si>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</si>
  <si>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</si>
  <si>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</si>
  <si>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</si>
  <si>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</si>
  <si>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</si>
  <si>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</si>
  <si>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</si>
  <si>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</si>
  <si>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</si>
  <si>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</si>
  <si>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</si>
  <si>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</si>
  <si>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</si>
  <si>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</si>
  <si>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</si>
  <si>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</si>
  <si>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</si>
  <si>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</si>
  <si>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</si>
  <si>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</si>
  <si>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</si>
  <si>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</si>
  <si>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</si>
  <si>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</si>
  <si>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</si>
  <si>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</si>
  <si>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</si>
  <si>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</si>
  <si>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</si>
  <si>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</si>
  <si>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</si>
  <si>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</si>
  <si>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</si>
  <si>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</si>
  <si>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</si>
  <si>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</si>
  <si>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</si>
  <si>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</si>
  <si>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</si>
  <si>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</si>
  <si>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</si>
  <si>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</si>
  <si>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</si>
  <si>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</si>
  <si>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</si>
  <si>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</si>
  <si>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</si>
  <si>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</si>
  <si>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</si>
  <si>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</si>
  <si>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</si>
  <si>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</si>
  <si>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</si>
  <si>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</si>
  <si>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</si>
  <si>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</si>
  <si>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</si>
  <si>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</si>
  <si>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</si>
  <si>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</si>
  <si>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</si>
  <si>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</si>
  <si>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</si>
  <si>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</si>
  <si>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</si>
  <si>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</si>
  <si>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</si>
  <si>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</si>
  <si>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</si>
  <si>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</si>
  <si>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</si>
  <si>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</si>
  <si>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</si>
  <si>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</si>
  <si>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</si>
  <si>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</si>
  <si>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</si>
  <si>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</si>
  <si>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</si>
  <si>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</si>
  <si>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</si>
  <si>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</si>
  <si>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</si>
  <si>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</si>
  <si>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</si>
  <si>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</si>
  <si>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</si>
  <si>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</si>
  <si>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</si>
  <si>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</si>
  <si>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</si>
  <si>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</si>
  <si>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</si>
  <si>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</si>
  <si>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</si>
  <si>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</si>
  <si>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</si>
  <si>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</si>
  <si>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</si>
  <si>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</si>
  <si>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</si>
  <si>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</si>
  <si>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</si>
  <si>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</si>
  <si>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</si>
  <si>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</si>
  <si>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</si>
  <si>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</si>
  <si>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</si>
  <si>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</si>
  <si>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</si>
  <si>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</si>
  <si>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</si>
  <si>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</si>
  <si>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</si>
  <si>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</si>
  <si>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</si>
  <si>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</si>
  <si>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</si>
  <si>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</si>
  <si>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</si>
  <si>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</si>
  <si>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</si>
  <si>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</si>
  <si>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</si>
  <si>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</si>
  <si>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</si>
  <si>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</si>
  <si>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</si>
  <si>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</si>
  <si>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</si>
  <si>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</si>
  <si>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</si>
  <si>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</si>
  <si>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</si>
  <si>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</si>
  <si>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</si>
  <si>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</si>
  <si>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</si>
  <si>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</si>
  <si>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</si>
  <si>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</si>
  <si>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</si>
  <si>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</si>
  <si>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</si>
  <si>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</si>
  <si>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</si>
  <si>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</si>
  <si>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</si>
  <si>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</si>
  <si>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</si>
  <si>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</si>
  <si>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</si>
  <si>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</si>
  <si>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</si>
  <si>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</si>
  <si>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</si>
  <si>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</si>
  <si>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</si>
  <si>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</si>
  <si>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</si>
  <si>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</si>
  <si>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</si>
  <si>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</si>
  <si>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</si>
  <si>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</si>
  <si>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</si>
  <si>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</si>
  <si>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</si>
  <si>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</si>
  <si>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</si>
  <si>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</si>
  <si>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</si>
  <si>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</si>
  <si>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</si>
  <si>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</si>
  <si>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</si>
  <si>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</si>
  <si>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</si>
  <si>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</si>
  <si>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</si>
  <si>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</si>
  <si>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</si>
  <si>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</si>
  <si>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</si>
  <si>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</si>
  <si>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</si>
  <si>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</si>
  <si>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</si>
  <si>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</si>
  <si>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</si>
  <si>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</si>
  <si>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</si>
  <si>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</si>
  <si>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</si>
  <si>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</si>
  <si>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</si>
  <si>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</si>
  <si>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</si>
  <si>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</si>
  <si>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</si>
  <si>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</si>
  <si>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</si>
  <si>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</si>
  <si>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</si>
  <si>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</si>
  <si>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</si>
  <si>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</si>
  <si>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</si>
  <si>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</si>
  <si>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</si>
  <si>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</si>
  <si>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</si>
  <si>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</si>
  <si>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</si>
  <si>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</si>
  <si>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</si>
  <si>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</si>
  <si>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</si>
  <si>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</si>
  <si>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</si>
  <si>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</si>
  <si>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</si>
  <si>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</si>
  <si>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</si>
  <si>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</si>
  <si>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</si>
  <si>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</si>
  <si>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</si>
  <si>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</si>
  <si>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</si>
  <si>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</si>
  <si>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</si>
  <si>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</si>
  <si>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</si>
  <si>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</si>
  <si>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</si>
  <si>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</si>
  <si>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</si>
  <si>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</si>
  <si>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</si>
  <si>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</si>
  <si>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</si>
  <si>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</si>
  <si>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</si>
  <si>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</si>
  <si>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</si>
  <si>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</si>
  <si>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</si>
  <si>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</si>
  <si>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</si>
  <si>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</si>
  <si>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</si>
  <si>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</si>
  <si>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</si>
  <si>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</si>
  <si>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</si>
  <si>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</si>
  <si>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</si>
  <si>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</si>
  <si>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</si>
  <si>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</si>
  <si>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</si>
  <si>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</si>
  <si>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</si>
  <si>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</si>
  <si>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</si>
  <si>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</si>
  <si>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</si>
  <si>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</si>
  <si>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</si>
  <si>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</si>
  <si>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</si>
  <si>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</si>
  <si>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</si>
  <si>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</si>
  <si>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</si>
  <si>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</si>
  <si>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</si>
  <si>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</si>
  <si>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</si>
  <si>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</si>
  <si>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</si>
  <si>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</si>
  <si>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</si>
  <si>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</si>
  <si>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</si>
  <si>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</si>
  <si>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</si>
  <si>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</si>
  <si>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</si>
  <si>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</si>
  <si>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</si>
  <si>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</si>
  <si>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</si>
  <si>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</si>
  <si>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</si>
  <si>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</si>
  <si>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</si>
  <si>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</si>
  <si>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</si>
  <si>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</si>
  <si>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</si>
  <si>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</si>
  <si>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</si>
  <si>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</si>
  <si>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</si>
  <si>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</si>
  <si>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</si>
  <si>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</si>
  <si>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</si>
  <si>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</si>
  <si>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</si>
  <si>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</si>
  <si>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</si>
  <si>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</si>
  <si>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</si>
  <si>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</si>
  <si>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</si>
  <si>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</si>
  <si>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</si>
  <si>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</si>
  <si>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</si>
  <si>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</si>
  <si>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</si>
  <si>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</si>
  <si>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</si>
  <si>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</si>
  <si>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</si>
  <si>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</si>
  <si>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</si>
  <si>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</si>
  <si>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</si>
  <si>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</si>
  <si>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</si>
  <si>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</si>
  <si>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</si>
  <si>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</si>
  <si>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</si>
  <si>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</si>
  <si>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</si>
  <si>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</si>
  <si>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</si>
  <si>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</si>
  <si>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</si>
  <si>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</si>
  <si>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</si>
  <si>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</si>
  <si>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</si>
  <si>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</si>
  <si>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</si>
  <si>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</si>
  <si>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</si>
  <si>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</si>
  <si>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</si>
  <si>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</si>
  <si>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</si>
  <si>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</si>
  <si>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</si>
  <si>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</si>
  <si>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</si>
  <si>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</si>
  <si>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</si>
  <si>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</si>
  <si>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</si>
  <si>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</si>
  <si>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</si>
  <si>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</si>
  <si>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</si>
  <si>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</si>
  <si>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</si>
  <si>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</si>
  <si>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</si>
  <si>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</si>
  <si>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</si>
  <si>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</si>
  <si>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</si>
  <si>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</si>
  <si>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</si>
  <si>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</si>
  <si>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</si>
  <si>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</si>
  <si>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</si>
  <si>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</si>
  <si>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</si>
  <si>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</si>
  <si>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</si>
  <si>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</si>
  <si>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</si>
  <si>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</si>
  <si>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</si>
  <si>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</si>
  <si>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</si>
  <si>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</si>
  <si>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</si>
  <si>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</si>
  <si>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</si>
  <si>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</si>
  <si>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</si>
  <si>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</si>
  <si>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</si>
  <si>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</si>
  <si>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</si>
  <si>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</si>
  <si>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</si>
  <si>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</si>
  <si>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</si>
  <si>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</si>
  <si>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</si>
  <si>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</si>
  <si>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</si>
  <si>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</si>
  <si>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</si>
  <si>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</si>
  <si>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</si>
  <si>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</si>
  <si>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</si>
  <si>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</si>
  <si>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</si>
  <si>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</si>
  <si>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</si>
  <si>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</si>
  <si>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</si>
  <si>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</si>
  <si>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</si>
  <si>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</si>
  <si>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</si>
  <si>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</si>
  <si>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</si>
  <si>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</si>
  <si>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</si>
  <si>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</si>
  <si>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</si>
  <si>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</si>
  <si>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</si>
  <si>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</si>
  <si>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</si>
  <si>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</si>
  <si>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</si>
  <si>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</si>
  <si>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</si>
  <si>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</si>
  <si>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</si>
  <si>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</si>
  <si>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</si>
  <si>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</si>
  <si>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</si>
  <si>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</si>
  <si>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</si>
  <si>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</si>
  <si>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</si>
  <si>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</si>
  <si>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</si>
  <si>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</si>
  <si>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</si>
  <si>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</si>
  <si>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</si>
  <si>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</si>
  <si>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</si>
  <si>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</si>
  <si>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</si>
  <si>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</si>
  <si>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</si>
  <si>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</si>
  <si>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</si>
  <si>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</si>
  <si>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</si>
  <si>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</si>
  <si>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</si>
  <si>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</si>
  <si>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</si>
  <si>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</si>
  <si>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</si>
  <si>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</si>
  <si>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</si>
  <si>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</si>
  <si>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</si>
  <si>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</si>
  <si>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</si>
  <si>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</si>
  <si>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</si>
  <si>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</si>
  <si>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</si>
  <si>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</si>
  <si>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</si>
  <si>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</si>
  <si>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</si>
  <si>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</si>
  <si>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</si>
  <si>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</si>
  <si>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</si>
  <si>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</si>
  <si>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</si>
  <si>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</si>
  <si>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</si>
  <si>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</si>
  <si>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</si>
  <si>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</si>
  <si>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</si>
  <si>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</si>
  <si>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</si>
  <si>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</si>
  <si>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</si>
  <si>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</si>
  <si>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</si>
  <si>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</si>
  <si>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</si>
  <si>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</si>
  <si>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</si>
  <si>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</si>
  <si>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</si>
  <si>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</si>
  <si>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</si>
  <si>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</si>
  <si>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</si>
  <si>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</si>
  <si>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</si>
  <si>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</si>
  <si>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</si>
  <si>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</si>
  <si>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</si>
  <si>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</si>
  <si>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</si>
  <si>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</si>
  <si>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</si>
  <si>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</si>
  <si>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</si>
  <si>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</si>
  <si>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</si>
  <si>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</si>
  <si>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</si>
  <si>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</si>
  <si>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</si>
  <si>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</si>
  <si>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</si>
  <si>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</si>
  <si>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</si>
  <si>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</si>
  <si>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</si>
  <si>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</si>
  <si>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</si>
  <si>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</si>
  <si>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</si>
  <si>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</si>
  <si>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</si>
  <si>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</si>
  <si>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</si>
  <si>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</si>
  <si>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</si>
  <si>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</si>
  <si>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</si>
  <si>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</si>
  <si>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</si>
  <si>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</si>
  <si>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</si>
  <si>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</si>
  <si>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</si>
  <si>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</si>
  <si>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</si>
  <si>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</si>
  <si>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</si>
  <si>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</si>
  <si>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</si>
  <si>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</si>
  <si>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</si>
  <si>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</si>
  <si>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</si>
  <si>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</si>
  <si>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</si>
  <si>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</si>
  <si>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</si>
  <si>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</si>
  <si>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</si>
  <si>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</si>
  <si>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</si>
  <si>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</si>
  <si>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</si>
  <si>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</si>
  <si>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</si>
  <si>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</si>
  <si>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</si>
  <si>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</si>
  <si>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</si>
  <si>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</si>
  <si>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</si>
  <si>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</si>
  <si>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</si>
  <si>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</si>
  <si>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</si>
  <si>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</si>
  <si>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</si>
  <si>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</si>
  <si>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</si>
  <si>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</si>
  <si>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</si>
  <si>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</si>
  <si>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</si>
  <si>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</si>
  <si>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</si>
  <si>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</si>
  <si>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</si>
  <si>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</si>
  <si>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</si>
  <si>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</si>
  <si>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</si>
  <si>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</si>
  <si>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</si>
  <si>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</si>
  <si>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</si>
  <si>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</si>
  <si>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</si>
  <si>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</si>
  <si>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</si>
  <si>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</si>
  <si>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</si>
  <si>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</si>
  <si>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</si>
  <si>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</si>
  <si>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</si>
  <si>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</si>
  <si>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</si>
  <si>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</si>
  <si>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</si>
  <si>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</si>
  <si>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</si>
  <si>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</si>
  <si>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</si>
  <si>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</si>
  <si>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</si>
  <si>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</si>
  <si>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</si>
  <si>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</si>
  <si>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</si>
  <si>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</si>
  <si>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</si>
  <si>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</si>
  <si>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</si>
  <si>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</si>
  <si>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</si>
  <si>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</si>
  <si>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</si>
  <si>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</si>
  <si>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</si>
  <si>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</si>
  <si>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</si>
  <si>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</si>
  <si>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</si>
  <si>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</si>
  <si>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</si>
  <si>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</si>
  <si>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</si>
  <si>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</si>
  <si>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</si>
  <si>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</si>
  <si>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</si>
  <si>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</si>
  <si>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</si>
  <si>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</si>
  <si>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</si>
  <si>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</si>
  <si>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</si>
  <si>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</si>
  <si>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</si>
  <si>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</si>
  <si>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</si>
  <si>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</si>
  <si>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</si>
  <si>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</si>
  <si>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</si>
  <si>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</si>
  <si>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</si>
  <si>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</si>
  <si>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</si>
  <si>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</si>
  <si>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</si>
  <si>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</si>
  <si>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</si>
  <si>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</si>
  <si>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</si>
  <si>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</si>
  <si>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</si>
  <si>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</si>
  <si>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</si>
  <si>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</si>
  <si>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</si>
  <si>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</si>
  <si>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</si>
  <si>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</si>
  <si>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</si>
  <si>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</si>
  <si>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</si>
  <si>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</si>
  <si>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</si>
  <si>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</si>
  <si>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</si>
  <si>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</si>
  <si>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</si>
  <si>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</si>
  <si>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</si>
  <si>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</si>
  <si>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</si>
  <si>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</si>
  <si>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</si>
  <si>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</si>
  <si>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</si>
  <si>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</si>
  <si>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</si>
  <si>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</si>
  <si>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</si>
  <si>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</si>
  <si>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</si>
  <si>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</si>
  <si>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</si>
  <si>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</si>
  <si>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</si>
  <si>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</si>
  <si>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</si>
  <si>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</si>
  <si>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</si>
  <si>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</si>
  <si>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</si>
  <si>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</si>
  <si>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</si>
  <si>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</si>
  <si>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</si>
  <si>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</si>
  <si>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</si>
  <si>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</si>
  <si>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</si>
  <si>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</si>
  <si>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</si>
  <si>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</si>
  <si>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</si>
  <si>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</si>
  <si>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</si>
  <si>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</si>
  <si>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</si>
  <si>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</si>
  <si>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</si>
  <si>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</si>
  <si>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</si>
  <si>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</si>
  <si>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</si>
  <si>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</si>
  <si>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</si>
  <si>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</si>
  <si>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</si>
  <si>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</si>
  <si>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</si>
  <si>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</si>
  <si>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</si>
  <si>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</si>
  <si>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</si>
  <si>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</si>
  <si>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</si>
  <si>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</si>
  <si>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</si>
  <si>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</si>
  <si>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</si>
  <si>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</si>
  <si>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</si>
  <si>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</si>
  <si>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</si>
  <si>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</si>
  <si>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</si>
  <si>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</si>
  <si>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</si>
  <si>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</si>
  <si>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</si>
  <si>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</si>
  <si>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</si>
  <si>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</si>
  <si>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</si>
  <si>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</si>
  <si>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</si>
  <si>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</si>
  <si>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</si>
  <si>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</si>
  <si>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</si>
  <si>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</si>
  <si>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</si>
  <si>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</si>
  <si>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</si>
  <si>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</si>
  <si>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</si>
  <si>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</si>
  <si>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</si>
  <si>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</si>
  <si>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</si>
  <si>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</si>
  <si>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</si>
  <si>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</si>
  <si>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</si>
  <si>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</si>
  <si>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</si>
  <si>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</si>
  <si>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</si>
  <si>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</si>
  <si>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</si>
  <si>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</si>
  <si>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</si>
  <si>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</si>
  <si>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</si>
  <si>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</si>
  <si>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</si>
  <si>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</si>
  <si>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</si>
  <si>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</si>
  <si>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</si>
  <si>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</si>
  <si>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</si>
  <si>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</si>
  <si>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</si>
  <si>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</si>
  <si>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</si>
  <si>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</si>
  <si>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</si>
  <si>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</si>
  <si>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</si>
  <si>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</si>
  <si>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</si>
  <si>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</si>
  <si>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</si>
  <si>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</si>
  <si>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</si>
  <si>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</si>
  <si>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</si>
  <si>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</si>
  <si>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</si>
  <si>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</si>
  <si>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</si>
  <si>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</si>
  <si>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</si>
  <si>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</si>
  <si>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</si>
  <si>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</si>
  <si>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</si>
  <si>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</si>
  <si>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</si>
  <si>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</si>
  <si>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</si>
  <si>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</si>
  <si>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</si>
  <si>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</si>
  <si>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</si>
  <si>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</si>
  <si>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</si>
  <si>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</si>
  <si>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</si>
  <si>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</si>
  <si>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</si>
  <si>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</si>
  <si>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</si>
  <si>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</si>
  <si>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</si>
  <si>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</si>
  <si>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</si>
  <si>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</si>
  <si>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</si>
  <si>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</si>
  <si>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</si>
  <si>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</si>
  <si>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</si>
  <si>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</si>
  <si>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</si>
  <si>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</si>
  <si>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</si>
  <si>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</si>
  <si>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</si>
  <si>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</si>
  <si>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</si>
  <si>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</si>
  <si>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</si>
  <si>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</si>
  <si>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</si>
  <si>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</si>
  <si>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</si>
  <si>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</si>
  <si>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</si>
  <si>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</si>
  <si>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</si>
  <si>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</si>
  <si>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</si>
  <si>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</si>
  <si>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</si>
  <si>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</si>
  <si>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</si>
  <si>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</si>
  <si>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</si>
  <si>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</si>
  <si>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</si>
  <si>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</si>
  <si>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</si>
  <si>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</si>
  <si>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</si>
  <si>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</si>
  <si>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</si>
  <si>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</si>
  <si>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</si>
  <si>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</si>
  <si>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</si>
  <si>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</si>
  <si>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</si>
  <si>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</si>
  <si>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</si>
  <si>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</si>
  <si>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</si>
  <si>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</si>
  <si>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</si>
  <si>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</si>
  <si>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</si>
  <si>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</si>
  <si>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</si>
  <si>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</si>
  <si>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</si>
  <si>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</si>
  <si>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</si>
  <si>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</si>
  <si>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</si>
  <si>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</si>
  <si>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</si>
  <si>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</si>
  <si>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</si>
  <si>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</si>
  <si>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</si>
  <si>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</si>
  <si>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</si>
  <si>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</si>
  <si>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</si>
  <si>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</si>
  <si>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</si>
  <si>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</si>
  <si>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</si>
  <si>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</si>
  <si>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</si>
  <si>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</si>
  <si>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</si>
  <si>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</si>
  <si>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</si>
  <si>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</si>
  <si>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</si>
  <si>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</si>
  <si>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</si>
  <si>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</si>
  <si>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</si>
  <si>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</si>
  <si>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</si>
  <si>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</si>
  <si>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</si>
  <si>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</si>
  <si>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</si>
  <si>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</si>
  <si>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</si>
  <si>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</si>
  <si>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</si>
  <si>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</si>
  <si>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</si>
  <si>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</si>
  <si>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</si>
  <si>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</si>
  <si>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</si>
  <si>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</si>
  <si>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</si>
  <si>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</si>
  <si>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</si>
  <si>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</si>
  <si>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</si>
  <si>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</si>
  <si>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</si>
  <si>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</si>
  <si>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</si>
  <si>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</si>
  <si>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</si>
  <si>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</si>
  <si>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</si>
  <si>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</si>
  <si>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</si>
  <si>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</si>
  <si>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</si>
  <si>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</si>
  <si>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</si>
  <si>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</si>
  <si>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</si>
  <si>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</si>
  <si>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</si>
  <si>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</si>
  <si>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</si>
  <si>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</si>
  <si>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</si>
  <si>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</si>
  <si>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</si>
  <si>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</si>
  <si>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</si>
  <si>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</si>
  <si>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</si>
  <si>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</si>
  <si>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</si>
  <si>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</si>
  <si>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</si>
  <si>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</si>
  <si>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</si>
  <si>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</si>
  <si>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</si>
  <si>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</si>
  <si>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</si>
  <si>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</si>
  <si>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</si>
  <si>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</si>
  <si>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</si>
  <si>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</si>
  <si>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</si>
  <si>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</si>
  <si>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</si>
  <si>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</si>
  <si>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</si>
  <si>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</si>
  <si>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</si>
  <si>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</si>
  <si>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</si>
  <si>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</si>
  <si>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</si>
  <si>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</si>
  <si>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</si>
  <si>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</si>
  <si>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</si>
  <si>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</si>
  <si>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</si>
  <si>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</si>
  <si>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</si>
  <si>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</si>
  <si>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</si>
  <si>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</si>
  <si>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</si>
  <si>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</si>
  <si>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</si>
  <si>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</si>
  <si>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</si>
  <si>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</si>
  <si>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</si>
  <si>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</si>
  <si>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</si>
  <si>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</si>
  <si>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</si>
  <si>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</si>
  <si>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</si>
  <si>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</si>
  <si>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</si>
  <si>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</si>
  <si>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</si>
  <si>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</si>
  <si>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</si>
  <si>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</si>
  <si>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</si>
  <si>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</si>
  <si>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</si>
  <si>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</si>
  <si>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</si>
  <si>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</si>
  <si>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</si>
  <si>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</si>
  <si>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</si>
  <si>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</si>
  <si>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</si>
  <si>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</si>
  <si>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</si>
  <si>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</si>
  <si>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</si>
  <si>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</si>
  <si>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</si>
  <si>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</si>
  <si>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</si>
  <si>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</si>
  <si>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</si>
  <si>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</si>
  <si>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</si>
  <si>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</si>
  <si>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</si>
  <si>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</si>
  <si>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</si>
  <si>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</si>
  <si>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</si>
  <si>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</si>
  <si>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</si>
  <si>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</si>
  <si>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</si>
  <si>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</si>
  <si>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</si>
  <si>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</si>
  <si>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</si>
  <si>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</si>
  <si>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</si>
  <si>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</si>
  <si>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</si>
  <si>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</si>
  <si>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</si>
  <si>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</si>
  <si>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</si>
  <si>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</si>
  <si>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</si>
  <si>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</si>
  <si>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</si>
  <si>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</si>
  <si>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</si>
  <si>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</si>
  <si>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</si>
  <si>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</si>
  <si>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</si>
  <si>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</si>
  <si>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</si>
  <si>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</si>
  <si>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</si>
  <si>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</si>
  <si>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</si>
  <si>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</si>
  <si>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</si>
  <si>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</si>
  <si>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</si>
  <si>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</si>
  <si>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</si>
  <si>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</si>
  <si>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</si>
  <si>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</si>
  <si>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</si>
  <si>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</si>
  <si>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</si>
  <si>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</si>
  <si>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</si>
  <si>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</si>
  <si>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</si>
  <si>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</si>
  <si>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</si>
  <si>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</si>
  <si>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</si>
  <si>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</si>
  <si>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</si>
  <si>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</si>
  <si>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</si>
  <si>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</si>
  <si>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</si>
  <si>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</si>
  <si>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</si>
  <si>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</si>
  <si>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</si>
  <si>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</si>
  <si>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</si>
  <si>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</si>
  <si>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</si>
  <si>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</si>
  <si>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</si>
  <si>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</si>
  <si>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</si>
  <si>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</si>
  <si>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</si>
  <si>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</si>
  <si>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</si>
  <si>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</si>
  <si>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</si>
  <si>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</si>
  <si>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</si>
  <si>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</si>
  <si>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</si>
  <si>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</si>
  <si>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</si>
  <si>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</si>
  <si>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</si>
  <si>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</si>
  <si>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</si>
  <si>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</si>
  <si>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</si>
  <si>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</si>
  <si>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</si>
  <si>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</si>
  <si>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</si>
  <si>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</si>
  <si>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</si>
  <si>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</si>
  <si>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</si>
  <si>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</si>
  <si>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</si>
  <si>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</si>
  <si>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</si>
  <si>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</si>
  <si>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</si>
  <si>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</si>
  <si>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</si>
  <si>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</si>
  <si>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</si>
  <si>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</si>
  <si>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</si>
  <si>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</si>
  <si>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</si>
  <si>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</si>
  <si>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</si>
  <si>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</si>
  <si>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</si>
  <si>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</si>
  <si>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</si>
  <si>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</si>
  <si>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</si>
  <si>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</si>
  <si>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</si>
  <si>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</si>
  <si>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</si>
  <si>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</si>
  <si>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</si>
  <si>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</si>
  <si>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</si>
  <si>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</si>
  <si>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</si>
  <si>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</si>
  <si>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</si>
  <si>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</si>
  <si>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</si>
  <si>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</si>
  <si>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</si>
  <si>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</si>
  <si>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</si>
  <si>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</si>
  <si>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</si>
  <si>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</si>
  <si>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</si>
  <si>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</si>
  <si>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</si>
  <si>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</si>
  <si>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</si>
  <si>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</si>
  <si>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</si>
  <si>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</si>
  <si>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</si>
  <si>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</si>
  <si>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</si>
  <si>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</si>
  <si>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</si>
  <si>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</si>
  <si>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</si>
  <si>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</si>
  <si>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</si>
  <si>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</si>
  <si>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</si>
  <si>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</si>
  <si>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</si>
  <si>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</si>
  <si>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</si>
  <si>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</si>
  <si>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</si>
  <si>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</si>
  <si>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</si>
  <si>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</si>
  <si>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</si>
  <si>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</si>
  <si>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</si>
  <si>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</si>
  <si>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</si>
  <si>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</si>
  <si>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</si>
  <si>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</si>
  <si>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</si>
  <si>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</si>
  <si>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</si>
  <si>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</si>
  <si>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</si>
  <si>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</si>
  <si>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</si>
  <si>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</si>
  <si>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</si>
  <si>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</si>
  <si>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</si>
  <si>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</si>
  <si>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</si>
  <si>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</si>
  <si>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</si>
  <si>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</si>
  <si>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</si>
  <si>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</si>
  <si>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</si>
  <si>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</si>
  <si>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</si>
  <si>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</si>
  <si>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</si>
  <si>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</si>
  <si>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</si>
  <si>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</si>
  <si>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</si>
  <si>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</si>
  <si>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</si>
  <si>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</si>
  <si>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</si>
  <si>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</si>
  <si>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</si>
  <si>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</si>
  <si>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</si>
  <si>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</si>
  <si>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</si>
  <si>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</si>
  <si>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</si>
  <si>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</si>
  <si>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</si>
  <si>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</si>
  <si>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</si>
  <si>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</si>
  <si>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</si>
  <si>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</si>
  <si>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</si>
  <si>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</si>
  <si>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</si>
  <si>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</si>
  <si>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</si>
  <si>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</si>
  <si>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</si>
  <si>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</si>
  <si>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</si>
  <si>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</si>
  <si>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</si>
  <si>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</si>
  <si>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</si>
  <si>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</si>
  <si>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</si>
  <si>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</si>
  <si>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</si>
  <si>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</si>
  <si>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</si>
  <si>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</si>
  <si>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</si>
  <si>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</si>
  <si>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</si>
  <si>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</si>
  <si>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</si>
  <si>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</si>
  <si>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</si>
  <si>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</si>
  <si>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</si>
  <si>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</si>
  <si>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</si>
  <si>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</si>
  <si>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</si>
  <si>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</si>
  <si>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</si>
  <si>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</si>
  <si>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</si>
  <si>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</si>
  <si>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</si>
  <si>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</si>
  <si>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</si>
  <si>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</si>
  <si>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</si>
  <si>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</si>
  <si>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</si>
  <si>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</si>
  <si>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</si>
  <si>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</si>
  <si>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</si>
  <si>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</si>
  <si>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</si>
  <si>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</si>
  <si>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</si>
  <si>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</si>
  <si>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</si>
  <si>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</si>
  <si>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</si>
  <si>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</si>
  <si>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</si>
  <si>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</si>
  <si>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</si>
  <si>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</si>
  <si>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</si>
  <si>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</si>
  <si>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</si>
  <si>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</si>
  <si>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</si>
  <si>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</si>
  <si>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</si>
  <si>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</si>
  <si>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</si>
  <si>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</si>
  <si>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</si>
  <si>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</si>
  <si>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</si>
  <si>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</si>
  <si>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</si>
  <si>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</si>
  <si>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</si>
  <si>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</si>
  <si>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</si>
  <si>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</si>
  <si>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</si>
  <si>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</si>
  <si>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</si>
  <si>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</si>
  <si>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</si>
  <si>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</si>
  <si>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</si>
  <si>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</si>
  <si>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</si>
  <si>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</si>
  <si>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</si>
  <si>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</si>
  <si>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</si>
  <si>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</si>
  <si>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</si>
  <si>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</si>
  <si>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</si>
  <si>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</si>
  <si>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</si>
  <si>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</si>
  <si>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</si>
  <si>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</si>
  <si>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</si>
  <si>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</si>
  <si>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</si>
  <si>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</si>
  <si>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</si>
  <si>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</si>
  <si>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</si>
  <si>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</si>
  <si>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</si>
  <si>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</si>
  <si>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</si>
  <si>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</si>
  <si>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</si>
  <si>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</si>
  <si>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</si>
  <si>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</si>
  <si>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</si>
  <si>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</si>
  <si>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</si>
  <si>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</si>
  <si>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</si>
  <si>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</si>
  <si>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</si>
  <si>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</si>
  <si>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</si>
  <si>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</si>
  <si>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</si>
  <si>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</si>
  <si>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</si>
  <si>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</si>
  <si>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</si>
  <si>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</si>
  <si>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</si>
  <si>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</si>
  <si>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</si>
  <si>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</si>
  <si>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</si>
  <si>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</si>
  <si>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</si>
  <si>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</si>
  <si>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</si>
  <si>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</si>
  <si>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</si>
  <si>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</si>
  <si>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</si>
  <si>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</si>
  <si>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</si>
  <si>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</si>
  <si>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</si>
  <si>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</si>
  <si>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</si>
  <si>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</si>
  <si>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</si>
  <si>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</si>
  <si>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</si>
  <si>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</si>
  <si>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</si>
  <si>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</si>
  <si>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</si>
  <si>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</si>
  <si>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</si>
  <si>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</si>
  <si>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</si>
  <si>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</si>
  <si>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</si>
  <si>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</si>
  <si>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</si>
  <si>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</si>
  <si>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</si>
  <si>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</si>
  <si>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</si>
  <si>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</si>
  <si>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</si>
  <si>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</si>
  <si>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</si>
  <si>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</si>
  <si>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</si>
  <si>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</si>
  <si>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</si>
  <si>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</si>
  <si>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</si>
  <si>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</si>
  <si>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</si>
  <si>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</si>
  <si>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</si>
  <si>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</si>
  <si>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</si>
  <si>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</si>
  <si>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</si>
  <si>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</si>
  <si>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</si>
  <si>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</si>
  <si>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</si>
  <si>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</si>
  <si>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</si>
  <si>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</si>
  <si>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</si>
  <si>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</si>
  <si>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</si>
  <si>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</si>
  <si>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</si>
  <si>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</si>
  <si>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</si>
  <si>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</si>
  <si>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</si>
  <si>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</si>
  <si>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</si>
  <si>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</si>
  <si>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</si>
  <si>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</si>
  <si>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</si>
  <si>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</si>
  <si>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</si>
  <si>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</si>
  <si>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</si>
  <si>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</si>
  <si>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</si>
  <si>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</si>
  <si>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</si>
  <si>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</si>
  <si>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</si>
  <si>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</si>
  <si>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</si>
  <si>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</si>
  <si>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</si>
  <si>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</si>
  <si>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</si>
  <si>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</si>
  <si>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</si>
  <si>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</si>
  <si>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</si>
  <si>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</si>
  <si>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</si>
  <si>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</si>
  <si>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</si>
  <si>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</si>
  <si>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</si>
  <si>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</si>
  <si>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</si>
  <si>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</si>
  <si>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</si>
  <si>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</si>
  <si>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</si>
  <si>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</si>
  <si>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</si>
  <si>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</si>
  <si>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</si>
  <si>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</si>
  <si>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</si>
  <si>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</si>
  <si>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</si>
  <si>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</si>
  <si>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</si>
  <si>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</si>
  <si>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</si>
  <si>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</si>
  <si>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</si>
  <si>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</si>
  <si>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</si>
  <si>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</si>
  <si>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</si>
  <si>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</si>
  <si>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</si>
  <si>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</si>
  <si>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</si>
  <si>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</si>
  <si>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</si>
  <si>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</si>
  <si>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</si>
  <si>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</si>
  <si>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</si>
  <si>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</si>
  <si>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</si>
  <si>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</si>
  <si>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</si>
  <si>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</si>
  <si>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</si>
  <si>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</si>
  <si>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</si>
  <si>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</si>
  <si>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</si>
  <si>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</si>
  <si>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</si>
  <si>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</si>
  <si>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</si>
  <si>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</si>
  <si>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</si>
  <si>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</si>
  <si>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</si>
  <si>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</si>
  <si>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</si>
  <si>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</si>
  <si>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</si>
  <si>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</si>
  <si>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</si>
  <si>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</si>
  <si>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</si>
  <si>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</si>
  <si>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</si>
  <si>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</si>
  <si>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</si>
  <si>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</si>
  <si>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</si>
  <si>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</si>
  <si>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</si>
  <si>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</si>
  <si>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</si>
  <si>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</si>
  <si>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</si>
  <si>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</si>
  <si>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</si>
  <si>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</si>
  <si>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</si>
  <si>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</si>
  <si>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</si>
  <si>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</si>
  <si>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</si>
  <si>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</si>
  <si>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</si>
  <si>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</si>
  <si>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</si>
  <si>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</si>
  <si>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</si>
  <si>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</si>
  <si>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</si>
  <si>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</si>
  <si>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</si>
  <si>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</si>
  <si>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</si>
  <si>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</si>
  <si>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</si>
  <si>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</si>
  <si>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</si>
  <si>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</si>
  <si>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</si>
  <si>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</si>
  <si>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</si>
  <si>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</si>
  <si>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</si>
  <si>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</si>
  <si>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</si>
  <si>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</si>
  <si>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</si>
  <si>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</si>
  <si>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</si>
  <si>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</si>
  <si>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</si>
  <si>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</si>
  <si>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</si>
  <si>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</si>
  <si>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</si>
  <si>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</si>
  <si>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</si>
  <si>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</si>
  <si>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</si>
  <si>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</si>
  <si>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</si>
  <si>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</si>
  <si>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</si>
  <si>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</si>
  <si>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</si>
  <si>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</si>
  <si>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</si>
  <si>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</si>
  <si>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</si>
  <si>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</si>
  <si>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</si>
  <si>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</si>
  <si>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</si>
  <si>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</si>
  <si>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</si>
  <si>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</si>
  <si>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</si>
  <si>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</si>
  <si>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</si>
  <si>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</si>
  <si>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</si>
  <si>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</si>
  <si>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</si>
  <si>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</si>
  <si>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</si>
  <si>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</si>
  <si>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</si>
  <si>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</si>
  <si>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</si>
  <si>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</si>
  <si>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</si>
  <si>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</si>
  <si>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</si>
  <si>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</si>
  <si>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</si>
  <si>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</si>
  <si>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</si>
  <si>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</si>
  <si>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</si>
  <si>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</si>
  <si>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</si>
  <si>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</si>
  <si>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</si>
  <si>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</si>
  <si>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</si>
  <si>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</si>
  <si>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</si>
  <si>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</si>
  <si>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</si>
  <si>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</si>
  <si>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</si>
  <si>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</si>
  <si>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</si>
  <si>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</si>
  <si>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</si>
  <si>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</si>
  <si>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</si>
  <si>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</si>
  <si>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</si>
  <si>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</si>
  <si>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</si>
  <si>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</si>
  <si>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</si>
  <si>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</si>
  <si>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</si>
  <si>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</si>
  <si>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</si>
  <si>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</si>
  <si>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</si>
  <si>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</si>
  <si>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</si>
  <si>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</si>
  <si>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</si>
  <si>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</si>
  <si>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</si>
  <si>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</si>
  <si>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</si>
  <si>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</si>
  <si>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</si>
  <si>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</si>
  <si>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</si>
  <si>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</si>
  <si>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</si>
  <si>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</si>
  <si>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</si>
  <si>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</si>
  <si>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</si>
  <si>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</si>
  <si>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</si>
  <si>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</si>
  <si>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</si>
  <si>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</si>
  <si>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</si>
  <si>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</si>
  <si>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</si>
  <si>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</si>
  <si>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</si>
  <si>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</si>
  <si>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</si>
  <si>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</si>
  <si>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</si>
  <si>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</si>
  <si>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</si>
  <si>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</si>
  <si>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</si>
  <si>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</si>
  <si>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</si>
  <si>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</si>
  <si>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</si>
  <si>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</si>
  <si>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</si>
  <si>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</si>
  <si>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</si>
  <si>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</si>
  <si>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</si>
  <si>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</si>
  <si>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</si>
  <si>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</si>
  <si>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</si>
  <si>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</si>
  <si>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</si>
  <si>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</si>
  <si>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</si>
  <si>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</si>
  <si>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</si>
  <si>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</si>
  <si>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</si>
  <si>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</si>
  <si>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</si>
  <si>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</si>
  <si>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</si>
  <si>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</si>
  <si>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</si>
  <si>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</si>
  <si>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</si>
  <si>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</si>
  <si>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</si>
  <si>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</si>
  <si>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</si>
  <si>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</si>
  <si>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</si>
  <si>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</si>
  <si>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</si>
  <si>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</si>
  <si>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</si>
  <si>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</si>
  <si>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</si>
  <si>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</si>
  <si>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</si>
  <si>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</si>
  <si>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</si>
  <si>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</si>
  <si>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</si>
  <si>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</si>
  <si>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</si>
  <si>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</si>
  <si>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</si>
  <si>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</si>
  <si>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</si>
  <si>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</si>
  <si>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</si>
  <si>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</si>
  <si>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</si>
  <si>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</si>
  <si>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</si>
  <si>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</si>
  <si>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</si>
  <si>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</si>
  <si>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</si>
  <si>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</si>
  <si>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</si>
  <si>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</si>
  <si>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</si>
  <si>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</si>
  <si>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</si>
  <si>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</si>
  <si>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</si>
  <si>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</si>
  <si>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</si>
  <si>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</si>
  <si>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</si>
  <si>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</si>
  <si>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</si>
  <si>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</si>
  <si>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</si>
  <si>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</si>
  <si>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</si>
  <si>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</si>
  <si>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</si>
  <si>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</si>
  <si>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</si>
  <si>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</si>
  <si>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</si>
  <si>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</si>
  <si>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</si>
  <si>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</si>
  <si>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</si>
  <si>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</si>
  <si>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</si>
  <si>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</si>
  <si>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</si>
  <si>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</si>
  <si>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</si>
  <si>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</si>
  <si>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</si>
  <si>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</si>
  <si>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</si>
  <si>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</si>
  <si>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</si>
  <si>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</si>
  <si>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</si>
  <si>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</si>
  <si>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</si>
  <si>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</si>
  <si>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</si>
  <si>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</si>
  <si>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</si>
  <si>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</si>
  <si>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</si>
  <si>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</si>
  <si>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</si>
  <si>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</si>
  <si>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</si>
  <si>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</si>
  <si>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</si>
  <si>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</si>
  <si>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</si>
  <si>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</si>
  <si>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</si>
  <si>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</si>
  <si>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</si>
  <si>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</si>
  <si>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</si>
  <si>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</si>
  <si>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</si>
  <si>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</si>
  <si>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</si>
  <si>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</si>
  <si>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</si>
  <si>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</si>
  <si>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</si>
  <si>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</si>
  <si>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</si>
  <si>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</si>
  <si>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</si>
  <si>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</si>
  <si>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</si>
  <si>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</si>
  <si>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</si>
  <si>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</si>
  <si>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</si>
  <si>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</si>
  <si>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</si>
  <si>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</si>
  <si>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</si>
  <si>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</si>
  <si>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</si>
  <si>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</si>
  <si>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</si>
  <si>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</si>
  <si>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</si>
  <si>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</si>
  <si>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</si>
  <si>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</si>
  <si>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</si>
  <si>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</si>
  <si>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</si>
  <si>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</si>
  <si>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</si>
  <si>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</si>
  <si>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</si>
  <si>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</si>
  <si>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</si>
  <si>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</si>
  <si>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</si>
  <si>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</si>
  <si>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</si>
  <si>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</si>
  <si>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</si>
  <si>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</si>
  <si>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</si>
  <si>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</si>
  <si>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</si>
  <si>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</si>
  <si>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</si>
  <si>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</si>
  <si>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</si>
  <si>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</si>
  <si>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</si>
  <si>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</si>
  <si>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</si>
  <si>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</si>
  <si>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</si>
  <si>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</si>
  <si>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</si>
  <si>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</si>
  <si>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</si>
  <si>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</si>
  <si>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</si>
  <si>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</si>
  <si>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</si>
  <si>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</si>
  <si>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</si>
  <si>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</si>
  <si>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</si>
  <si>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</si>
  <si>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</si>
  <si>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</si>
  <si>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</si>
  <si>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</si>
  <si>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</si>
  <si>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</si>
  <si>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</si>
  <si>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</si>
  <si>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</si>
  <si>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</si>
  <si>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</si>
  <si>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</si>
  <si>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</si>
  <si>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</si>
  <si>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</si>
  <si>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</si>
  <si>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</si>
  <si>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</si>
  <si>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</si>
  <si>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</si>
  <si>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</si>
  <si>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</si>
  <si>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</si>
  <si>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</si>
  <si>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</si>
  <si>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</si>
  <si>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</si>
  <si>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</si>
  <si>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</si>
  <si>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</si>
  <si>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</si>
  <si>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</si>
  <si>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</si>
  <si>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</si>
  <si>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</si>
  <si>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</si>
  <si>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</si>
  <si>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</si>
  <si>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</si>
  <si>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</si>
  <si>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</si>
  <si>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</si>
  <si>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</si>
  <si>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</si>
  <si>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</si>
  <si>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</si>
  <si>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</si>
  <si>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</si>
  <si>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</si>
  <si>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</si>
  <si>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</si>
  <si>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</si>
  <si>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</si>
  <si>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</si>
  <si>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</si>
  <si>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</si>
  <si>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</si>
  <si>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</si>
  <si>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</si>
  <si>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</si>
  <si>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</si>
  <si>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</si>
  <si>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</si>
  <si>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</si>
  <si>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</si>
  <si>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</si>
  <si>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</si>
  <si>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</si>
  <si>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</si>
  <si>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</si>
  <si>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</si>
  <si>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</si>
  <si>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</si>
  <si>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</si>
  <si>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</si>
  <si>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</si>
  <si>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</si>
  <si>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</si>
  <si>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</si>
  <si>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</si>
  <si>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</si>
  <si>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</si>
  <si>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</si>
  <si>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</si>
  <si>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</si>
  <si>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</si>
  <si>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</si>
  <si>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</si>
  <si>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</si>
  <si>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</si>
  <si>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</si>
  <si>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</si>
  <si>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</si>
  <si>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</si>
  <si>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</si>
  <si>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</si>
  <si>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</si>
  <si>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</si>
  <si>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</si>
  <si>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</si>
  <si>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</si>
  <si>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</si>
  <si>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</si>
  <si>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</si>
  <si>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</si>
  <si>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</si>
  <si>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</si>
  <si>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</si>
  <si>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</si>
  <si>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</si>
  <si>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</si>
  <si>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</si>
  <si>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</si>
  <si>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</si>
  <si>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</si>
  <si>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</si>
  <si>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</si>
  <si>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</si>
  <si>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</si>
  <si>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</si>
  <si>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</si>
  <si>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</si>
  <si>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</si>
  <si>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</si>
  <si>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</si>
  <si>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</si>
  <si>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</si>
  <si>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</si>
  <si>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</si>
  <si>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</si>
  <si>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</si>
  <si>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</si>
  <si>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</si>
  <si>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</si>
  <si>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</si>
  <si>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</si>
  <si>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</si>
  <si>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</si>
  <si>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</si>
  <si>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</si>
  <si>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</si>
  <si>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</si>
  <si>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</si>
  <si>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</si>
  <si>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</si>
  <si>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</si>
  <si>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</si>
  <si>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</si>
  <si>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</si>
  <si>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</si>
  <si>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</si>
  <si>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</si>
  <si>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</si>
  <si>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</si>
  <si>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</si>
  <si>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</si>
  <si>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</si>
  <si>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</si>
  <si>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</si>
  <si>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</si>
  <si>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</si>
  <si>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</si>
  <si>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</si>
  <si>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</si>
  <si>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</si>
  <si>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</si>
  <si>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</si>
  <si>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</si>
  <si>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</si>
  <si>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</si>
  <si>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</si>
  <si>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</si>
  <si>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</si>
  <si>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</si>
  <si>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</si>
  <si>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</si>
  <si>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</si>
  <si>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</si>
  <si>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</si>
  <si>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</si>
  <si>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</si>
  <si>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</si>
  <si>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</si>
  <si>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</si>
  <si>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</si>
  <si>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</si>
  <si>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</si>
  <si>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</si>
  <si>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</si>
  <si>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</si>
  <si>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</si>
  <si>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</si>
  <si>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</si>
  <si>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</si>
  <si>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</si>
  <si>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</si>
  <si>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</si>
  <si>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</si>
  <si>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</si>
  <si>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</si>
  <si>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</si>
  <si>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</si>
  <si>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</si>
  <si>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</si>
  <si>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</si>
  <si>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</si>
  <si>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</si>
  <si>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</si>
  <si>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</si>
  <si>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</si>
  <si>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</si>
  <si>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</si>
  <si>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</si>
  <si>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</si>
  <si>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</si>
  <si>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</si>
  <si>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</si>
  <si>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</si>
  <si>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</si>
  <si>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</si>
  <si>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</si>
  <si>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</si>
  <si>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</si>
  <si>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</si>
  <si>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</si>
  <si>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</si>
  <si>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</si>
  <si>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</si>
  <si>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</si>
  <si>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</si>
  <si>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</si>
  <si>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</si>
  <si>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</si>
  <si>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</si>
  <si>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</si>
  <si>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</si>
  <si>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</si>
  <si>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</si>
  <si>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</si>
  <si>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</si>
  <si>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</si>
  <si>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</si>
  <si>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</si>
  <si>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</si>
  <si>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</si>
  <si>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</si>
  <si>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</si>
  <si>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</si>
  <si>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</si>
  <si>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</si>
  <si>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</si>
  <si>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</si>
  <si>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</si>
  <si>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</si>
  <si>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</si>
  <si>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</si>
  <si>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</si>
  <si>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</si>
  <si>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</si>
  <si>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</si>
  <si>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</si>
  <si>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</si>
  <si>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</si>
  <si>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</si>
  <si>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</si>
  <si>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</si>
  <si>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</si>
  <si>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</si>
  <si>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</si>
  <si>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</si>
  <si>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</si>
  <si>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</si>
  <si>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</si>
  <si>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</si>
  <si>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</si>
  <si>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</si>
  <si>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</si>
  <si>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</si>
  <si>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</si>
  <si>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</si>
  <si>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</si>
  <si>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</si>
  <si>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</si>
  <si>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</si>
  <si>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</si>
  <si>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</si>
  <si>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</si>
  <si>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</si>
  <si>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</si>
  <si>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</si>
  <si>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</si>
  <si>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</si>
  <si>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</si>
  <si>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</si>
  <si>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</si>
  <si>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</si>
  <si>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</si>
  <si>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</si>
  <si>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</si>
  <si>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</si>
  <si>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</si>
  <si>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</si>
  <si>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</si>
  <si>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</si>
  <si>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</si>
  <si>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</si>
  <si>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</si>
  <si>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</si>
  <si>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</si>
  <si>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</si>
  <si>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</si>
  <si>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</si>
  <si>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</si>
  <si>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</si>
  <si>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</si>
  <si>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</si>
  <si>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</si>
  <si>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</si>
  <si>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</si>
  <si>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</si>
  <si>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</si>
  <si>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</si>
  <si>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</si>
  <si>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</si>
  <si>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</si>
  <si>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</si>
  <si>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</si>
  <si>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</si>
  <si>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</si>
  <si>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</si>
  <si>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</si>
  <si>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</si>
  <si>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</si>
  <si>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</si>
  <si>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</si>
  <si>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</si>
  <si>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</si>
  <si>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</si>
  <si>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</si>
  <si>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</si>
  <si>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</si>
  <si>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</si>
  <si>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</si>
  <si>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</si>
  <si>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</si>
  <si>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</si>
  <si>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</si>
  <si>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</si>
  <si>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</si>
  <si>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</si>
  <si>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</si>
  <si>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</si>
  <si>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</si>
  <si>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</si>
  <si>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</si>
  <si>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</si>
  <si>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</si>
  <si>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</si>
  <si>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</si>
  <si>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</si>
  <si>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</si>
  <si>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</si>
  <si>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</si>
  <si>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</si>
  <si>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</si>
  <si>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</si>
  <si>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</si>
  <si>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</si>
  <si>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</si>
  <si>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</si>
  <si>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</si>
  <si>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</si>
  <si>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</si>
  <si>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</si>
  <si>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</si>
  <si>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</si>
  <si>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</si>
  <si>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</si>
  <si>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</si>
  <si>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</si>
  <si>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</si>
  <si>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</si>
  <si>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</si>
  <si>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</si>
  <si>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</si>
  <si>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</si>
  <si>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</si>
  <si>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</si>
  <si>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</si>
  <si>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</si>
  <si>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</si>
  <si>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</si>
  <si>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</si>
  <si>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</si>
  <si>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</si>
  <si>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</si>
  <si>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</si>
  <si>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</si>
  <si>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</si>
  <si>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</si>
  <si>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</si>
  <si>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</si>
  <si>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</si>
  <si>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</si>
  <si>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</si>
  <si>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</si>
  <si>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</si>
  <si>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</si>
  <si>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</si>
  <si>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</si>
  <si>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</si>
  <si>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</si>
  <si>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</si>
  <si>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</si>
  <si>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</si>
  <si>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</si>
  <si>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</si>
  <si>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</si>
  <si>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</si>
  <si>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</si>
  <si>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</si>
  <si>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</si>
  <si>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</si>
  <si>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</si>
  <si>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</si>
  <si>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</si>
  <si>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</si>
  <si>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</si>
  <si>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</si>
  <si>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</si>
  <si>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</si>
  <si>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</si>
  <si>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</si>
  <si>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</si>
  <si>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</si>
  <si>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</si>
  <si>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</si>
  <si>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</si>
  <si>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</si>
  <si>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</si>
  <si>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</si>
  <si>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</si>
  <si>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</si>
  <si>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</si>
  <si>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</si>
  <si>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</si>
  <si>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</si>
  <si>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</si>
  <si>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</si>
  <si>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</si>
  <si>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</si>
  <si>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</si>
  <si>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</si>
  <si>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</si>
  <si>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</si>
  <si>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</si>
  <si>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</si>
  <si>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</si>
  <si>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</si>
  <si>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</si>
  <si>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</si>
  <si>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</si>
  <si>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</si>
  <si>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</si>
  <si>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</si>
  <si>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</si>
  <si>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</si>
  <si>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</si>
  <si>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</si>
  <si>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</si>
  <si>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</si>
  <si>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</si>
  <si>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</si>
  <si>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</si>
  <si>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</si>
  <si>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</si>
  <si>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</si>
  <si>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</si>
  <si>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</si>
  <si>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</si>
  <si>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</si>
  <si>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</si>
  <si>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</si>
  <si>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</si>
  <si>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</si>
  <si>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</si>
  <si>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</si>
  <si>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</si>
  <si>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</si>
  <si>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</si>
  <si>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</si>
  <si>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</si>
  <si>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</si>
  <si>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</si>
  <si>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</si>
  <si>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</si>
  <si>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</si>
  <si>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</si>
  <si>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</si>
  <si>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</si>
  <si>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</si>
  <si>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</si>
  <si>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</si>
  <si>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</si>
  <si>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</si>
  <si>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</si>
  <si>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</si>
  <si>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</si>
  <si>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</si>
  <si>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</si>
  <si>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</si>
  <si>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</si>
  <si>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</si>
  <si>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</si>
  <si>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</si>
  <si>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</si>
  <si>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</si>
  <si>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</si>
  <si>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</si>
  <si>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</si>
  <si>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</si>
  <si>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</si>
  <si>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</si>
  <si>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</si>
  <si>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</si>
  <si>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</si>
  <si>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</si>
  <si>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</si>
  <si>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</si>
  <si>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</si>
  <si>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</si>
  <si>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</si>
  <si>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</si>
  <si>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</si>
  <si>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</si>
  <si>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</si>
  <si>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</si>
  <si>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</si>
  <si>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</si>
  <si>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</si>
  <si>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</si>
  <si>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</si>
  <si>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</si>
  <si>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</si>
  <si>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</si>
  <si>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</si>
  <si>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</si>
  <si>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</si>
  <si>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</si>
  <si>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</si>
  <si>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</si>
  <si>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</si>
  <si>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</si>
  <si>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</si>
  <si>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</si>
  <si>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</si>
  <si>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</si>
  <si>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</si>
  <si>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</si>
  <si>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</si>
  <si>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</si>
  <si>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</si>
  <si>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</si>
  <si>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</si>
  <si>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</si>
  <si>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</si>
  <si>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</si>
  <si>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</si>
  <si>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</si>
  <si>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</si>
  <si>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</si>
  <si>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</si>
  <si>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</si>
  <si>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</si>
  <si>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</si>
  <si>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</si>
  <si>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</si>
  <si>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</si>
  <si>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</si>
  <si>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</si>
  <si>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</si>
  <si>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</si>
  <si>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</si>
  <si>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</si>
  <si>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</si>
  <si>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</si>
  <si>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</si>
  <si>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</si>
  <si>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</si>
  <si>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</si>
  <si>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</si>
  <si>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</si>
  <si>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</si>
  <si>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</si>
  <si>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</si>
  <si>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</si>
  <si>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</si>
  <si>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</si>
  <si>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</si>
  <si>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</si>
  <si>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</si>
  <si>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</si>
  <si>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</si>
  <si>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</si>
  <si>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</si>
  <si>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</si>
  <si>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</si>
  <si>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</si>
  <si>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</si>
  <si>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</si>
  <si>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</si>
  <si>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</si>
  <si>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</si>
  <si>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</si>
  <si>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</si>
  <si>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</si>
  <si>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</si>
  <si>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</si>
  <si>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</si>
  <si>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</si>
  <si>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</si>
  <si>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</si>
  <si>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</si>
  <si>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</si>
  <si>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</si>
  <si>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</si>
  <si>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</si>
  <si>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</si>
  <si>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</si>
  <si>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</si>
  <si>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</si>
  <si>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</si>
  <si>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</si>
  <si>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</si>
  <si>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</si>
  <si>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</si>
  <si>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</si>
  <si>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</si>
  <si>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</si>
  <si>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</si>
  <si>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</si>
  <si>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</si>
  <si>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</si>
  <si>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</si>
  <si>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</si>
  <si>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</si>
  <si>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</si>
  <si>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</si>
  <si>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</si>
  <si>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</si>
  <si>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</si>
  <si>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</si>
  <si>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</si>
  <si>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</si>
  <si>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</si>
  <si>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</si>
  <si>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</si>
  <si>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</si>
  <si>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</si>
  <si>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</si>
  <si>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</si>
  <si>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</si>
  <si>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</si>
  <si>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</si>
  <si>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</si>
  <si>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</si>
  <si>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</si>
  <si>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</si>
  <si>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</si>
  <si>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</si>
  <si>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</si>
  <si>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</si>
  <si>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</si>
  <si>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</si>
  <si>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</si>
  <si>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</si>
  <si>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</si>
  <si>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</si>
  <si>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</si>
  <si>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</si>
  <si>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</si>
  <si>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</si>
  <si>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</si>
  <si>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</si>
  <si>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</si>
  <si>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</si>
  <si>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</si>
  <si>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</si>
  <si>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</si>
  <si>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</si>
  <si>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</si>
  <si>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</si>
  <si>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</si>
  <si>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</si>
  <si>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</si>
  <si>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</si>
  <si>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</si>
  <si>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</si>
  <si>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</si>
  <si>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</si>
  <si>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</si>
  <si>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</si>
  <si>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</si>
  <si>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</si>
  <si>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</si>
  <si>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</si>
  <si>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</si>
  <si>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</si>
  <si>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</si>
  <si>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</si>
  <si>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</si>
  <si>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</si>
  <si>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</si>
  <si>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</si>
  <si>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</si>
  <si>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</si>
  <si>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</si>
  <si>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</si>
  <si>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</si>
  <si>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</si>
  <si>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</si>
  <si>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</si>
  <si>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</si>
  <si>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</si>
  <si>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</si>
  <si>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</si>
  <si>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</si>
  <si>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</si>
  <si>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</si>
  <si>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</si>
  <si>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</si>
  <si>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</si>
  <si>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</si>
  <si>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</si>
  <si>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</si>
  <si>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</si>
  <si>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</si>
  <si>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</si>
  <si>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</si>
  <si>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</si>
  <si>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</si>
  <si>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</si>
  <si>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</si>
  <si>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</si>
  <si>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</si>
  <si>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</si>
  <si>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</si>
  <si>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</si>
  <si>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</si>
  <si>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</si>
  <si>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</si>
  <si>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</si>
  <si>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</si>
  <si>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</si>
  <si>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</si>
  <si>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</si>
  <si>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</si>
  <si>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</si>
  <si>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</si>
  <si>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</si>
  <si>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</si>
  <si>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</si>
  <si>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</si>
  <si>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</si>
  <si>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</si>
  <si>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</si>
  <si>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</si>
  <si>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</si>
  <si>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</si>
  <si>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</si>
  <si>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</si>
  <si>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</si>
  <si>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</si>
  <si>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</si>
  <si>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</si>
  <si>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</si>
  <si>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</si>
  <si>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</si>
  <si>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</si>
  <si>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</si>
  <si>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</si>
  <si>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</si>
  <si>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</si>
  <si>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</si>
  <si>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</si>
  <si>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</si>
  <si>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</si>
  <si>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</si>
  <si>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</si>
  <si>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</si>
  <si>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</si>
  <si>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</si>
  <si>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</si>
  <si>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</si>
  <si>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</si>
  <si>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</si>
  <si>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</si>
  <si>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</si>
  <si>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</si>
  <si>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</si>
  <si>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</si>
  <si>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</si>
  <si>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</si>
  <si>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</si>
  <si>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</si>
  <si>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</si>
  <si>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</si>
  <si>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</si>
  <si>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</si>
  <si>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</si>
  <si>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</si>
  <si>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</si>
  <si>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</si>
  <si>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</si>
  <si>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</si>
  <si>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</si>
  <si>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</si>
  <si>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</si>
  <si>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</si>
  <si>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</si>
  <si>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</si>
  <si>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</si>
  <si>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</si>
  <si>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</si>
  <si>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</si>
  <si>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</si>
  <si>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</si>
  <si>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</si>
  <si>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</si>
  <si>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</si>
  <si>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</si>
  <si>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</si>
  <si>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</si>
  <si>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</si>
  <si>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</si>
  <si>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</si>
  <si>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</si>
  <si>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</si>
  <si>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</si>
  <si>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</si>
  <si>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</si>
  <si>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</si>
  <si>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</si>
  <si>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</si>
  <si>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</si>
  <si>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</si>
  <si>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</si>
  <si>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</si>
  <si>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</si>
  <si>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</si>
  <si>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</si>
  <si>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</si>
  <si>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</si>
  <si>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</si>
  <si>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</si>
  <si>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</si>
  <si>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</si>
  <si>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</si>
  <si>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</si>
  <si>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</si>
  <si>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</si>
  <si>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</si>
  <si>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</si>
  <si>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</si>
  <si>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</si>
  <si>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</si>
  <si>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</si>
  <si>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</si>
  <si>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</si>
  <si>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</si>
  <si>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</si>
  <si>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</si>
  <si>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</si>
  <si>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</si>
  <si>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</si>
  <si>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</si>
  <si>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</si>
  <si>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</si>
  <si>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</si>
  <si>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</si>
  <si>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</si>
  <si>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</si>
  <si>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</si>
  <si>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</si>
  <si>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</si>
  <si>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</si>
  <si>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</si>
  <si>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</si>
  <si>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</si>
  <si>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</si>
  <si>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</si>
  <si>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</si>
  <si>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</si>
  <si>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</si>
  <si>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</si>
  <si>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</si>
  <si>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</si>
  <si>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</si>
  <si>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</si>
  <si>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</si>
  <si>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</si>
  <si>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</si>
  <si>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</si>
  <si>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</si>
  <si>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</si>
  <si>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</si>
  <si>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</si>
  <si>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</si>
  <si>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</si>
  <si>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</si>
  <si>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</si>
  <si>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</si>
  <si>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</si>
  <si>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</si>
  <si>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</si>
  <si>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</si>
  <si>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</si>
  <si>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</si>
  <si>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</si>
  <si>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</si>
  <si>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</si>
  <si>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</si>
  <si>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</si>
  <si>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</si>
  <si>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</si>
  <si>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</si>
  <si>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</si>
  <si>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</si>
  <si>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</si>
  <si>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</si>
  <si>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</si>
  <si>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</si>
  <si>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</si>
  <si>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</si>
  <si>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</si>
  <si>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</si>
  <si>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</si>
  <si>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</si>
  <si>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</si>
  <si>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</si>
  <si>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</si>
  <si>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</si>
  <si>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</si>
  <si>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</si>
  <si>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</si>
  <si>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</si>
  <si>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</si>
  <si>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</si>
  <si>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</si>
  <si>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</si>
  <si>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</si>
  <si>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</si>
  <si>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</si>
  <si>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</si>
  <si>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</si>
  <si>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</si>
  <si>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</si>
  <si>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</si>
  <si>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</si>
  <si>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</si>
  <si>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</si>
  <si>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</si>
  <si>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</si>
  <si>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</si>
  <si>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</si>
  <si>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</si>
  <si>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</si>
  <si>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</si>
  <si>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</si>
  <si>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</si>
  <si>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</si>
  <si>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</si>
  <si>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</si>
  <si>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</si>
  <si>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</si>
  <si>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</si>
  <si>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</si>
  <si>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</si>
  <si>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</si>
  <si>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</si>
  <si>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</si>
  <si>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</si>
  <si>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</si>
  <si>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</si>
  <si>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</si>
  <si>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</si>
  <si>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</si>
  <si>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</si>
  <si>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</si>
  <si>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</si>
  <si>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</si>
  <si>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</si>
  <si>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</si>
  <si>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</si>
  <si>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</si>
  <si>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</si>
  <si>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</si>
  <si>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</si>
  <si>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</si>
  <si>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</si>
  <si>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</si>
  <si>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</si>
  <si>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</si>
  <si>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</si>
  <si>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</si>
  <si>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</si>
  <si>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</si>
  <si>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</si>
  <si>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</si>
  <si>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</si>
  <si>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</si>
  <si>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</si>
  <si>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</si>
  <si>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</si>
  <si>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</si>
  <si>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</si>
  <si>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</si>
  <si>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</si>
  <si>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</si>
  <si>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</si>
  <si>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</si>
  <si>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</si>
  <si>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</si>
  <si>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</si>
  <si>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</si>
  <si>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</si>
  <si>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</si>
  <si>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</si>
  <si>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</si>
  <si>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</si>
  <si>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</si>
  <si>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</si>
  <si>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</si>
  <si>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</si>
  <si>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</si>
  <si>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</si>
  <si>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</si>
  <si>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</si>
  <si>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</si>
  <si>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</si>
  <si>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</si>
  <si>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</si>
  <si>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</si>
  <si>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</si>
  <si>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</si>
  <si>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</si>
  <si>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</si>
  <si>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</si>
  <si>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</si>
  <si>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</si>
  <si>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</si>
  <si>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</si>
  <si>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</si>
  <si>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</si>
  <si>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</si>
  <si>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</si>
  <si>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</si>
  <si>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</si>
  <si>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</si>
  <si>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</si>
  <si>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</si>
  <si>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</si>
  <si>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</si>
  <si>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</si>
  <si>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</si>
  <si>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</si>
  <si>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</si>
  <si>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</si>
  <si>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</si>
  <si>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</si>
  <si>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</si>
  <si>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</si>
  <si>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</si>
  <si>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</si>
  <si>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</si>
  <si>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</si>
  <si>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</si>
  <si>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</si>
  <si>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</si>
  <si>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</si>
  <si>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</si>
  <si>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</si>
  <si>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</si>
  <si>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</si>
  <si>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</si>
  <si>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</si>
  <si>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</si>
  <si>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</si>
  <si>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</si>
  <si>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</si>
  <si>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</si>
  <si>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</si>
  <si>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</si>
  <si>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</si>
  <si>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</si>
  <si>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</si>
  <si>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</si>
  <si>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</si>
  <si>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</si>
  <si>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</si>
  <si>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</si>
  <si>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</si>
  <si>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</si>
  <si>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</si>
  <si>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</si>
  <si>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</si>
  <si>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</si>
  <si>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</si>
  <si>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</si>
  <si>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</si>
  <si>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</si>
  <si>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</si>
  <si>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</si>
  <si>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</si>
  <si>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</si>
  <si>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</si>
  <si>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</si>
  <si>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</si>
  <si>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</si>
  <si>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</si>
  <si>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</si>
  <si>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</si>
  <si>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</si>
  <si>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</si>
  <si>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</si>
  <si>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</si>
  <si>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</si>
  <si>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</si>
  <si>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</si>
  <si>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</si>
  <si>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</si>
  <si>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</si>
  <si>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</si>
  <si>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</si>
  <si>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</si>
  <si>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</si>
  <si>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</si>
  <si>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</si>
  <si>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</si>
  <si>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</si>
  <si>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</si>
  <si>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</si>
  <si>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</si>
  <si>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</si>
  <si>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</si>
  <si>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</si>
  <si>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</si>
  <si>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</si>
  <si>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</si>
  <si>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</si>
  <si>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</si>
  <si>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</si>
  <si>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</si>
  <si>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</si>
  <si>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</si>
  <si>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</si>
  <si>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</si>
  <si>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</si>
  <si>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</si>
  <si>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</si>
  <si>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</si>
  <si>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</si>
  <si>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</si>
  <si>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</si>
  <si>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</si>
  <si>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</si>
  <si>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</si>
  <si>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</si>
  <si>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</si>
  <si>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</si>
  <si>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</si>
  <si>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</si>
  <si>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</si>
  <si>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</si>
  <si>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</si>
  <si>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</si>
  <si>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</si>
  <si>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</si>
  <si>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</si>
  <si>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</si>
  <si>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</si>
  <si>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</si>
  <si>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</si>
  <si>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</si>
  <si>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</si>
  <si>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</si>
  <si>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</si>
  <si>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</si>
  <si>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</si>
  <si>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</si>
  <si>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</si>
  <si>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</si>
  <si>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</si>
  <si>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</si>
  <si>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</si>
  <si>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</si>
  <si>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</si>
  <si>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</si>
  <si>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</si>
  <si>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</si>
  <si>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</si>
  <si>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</si>
  <si>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</si>
  <si>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</si>
  <si>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</si>
  <si>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</si>
  <si>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</si>
  <si>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</si>
  <si>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</si>
  <si>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</si>
  <si>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</si>
  <si>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</si>
  <si>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</si>
  <si>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</si>
  <si>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</si>
  <si>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</si>
  <si>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</si>
  <si>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</si>
  <si>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</si>
  <si>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</si>
  <si>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</si>
  <si>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</si>
  <si>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</si>
  <si>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</si>
  <si>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</si>
  <si>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</si>
  <si>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</si>
  <si>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</si>
  <si>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</si>
  <si>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</si>
  <si>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</si>
  <si>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</si>
  <si>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</si>
  <si>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</si>
  <si>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</si>
  <si>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</si>
  <si>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</si>
  <si>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</si>
  <si>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</si>
  <si>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</si>
  <si>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</si>
  <si>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</si>
  <si>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</si>
  <si>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</si>
  <si>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</si>
  <si>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</si>
  <si>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</si>
  <si>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</si>
  <si>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</si>
  <si>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</si>
  <si>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</si>
  <si>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</si>
  <si>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</si>
  <si>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</si>
  <si>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</si>
  <si>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</si>
  <si>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</si>
  <si>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</si>
  <si>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</si>
  <si>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</si>
  <si>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</si>
  <si>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</si>
  <si>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</si>
  <si>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</si>
  <si>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</si>
  <si>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</si>
  <si>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</si>
  <si>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</si>
  <si>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</si>
  <si>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</si>
  <si>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</si>
  <si>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</si>
  <si>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</si>
  <si>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</si>
  <si>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</si>
  <si>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</si>
  <si>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</si>
  <si>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</si>
  <si>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</si>
  <si>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</si>
  <si>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</si>
  <si>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</si>
  <si>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</si>
  <si>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</si>
  <si>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</si>
  <si>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</si>
  <si>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</si>
  <si>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</si>
  <si>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</si>
  <si>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</si>
  <si>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</si>
  <si>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</si>
  <si>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</si>
  <si>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</si>
  <si>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</si>
  <si>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</si>
  <si>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</si>
  <si>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</si>
  <si>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</si>
  <si>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</si>
  <si>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</si>
  <si>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</si>
  <si>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</si>
  <si>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</si>
  <si>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</si>
  <si>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</si>
  <si>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</si>
  <si>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</si>
  <si>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</si>
  <si>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</si>
  <si>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</si>
  <si>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</si>
  <si>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</si>
  <si>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</si>
  <si>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</si>
  <si>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</si>
  <si>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</si>
  <si>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</si>
  <si>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</si>
  <si>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</si>
  <si>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</si>
  <si>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</si>
  <si>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</si>
  <si>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</si>
  <si>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</si>
  <si>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</si>
  <si>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</si>
  <si>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</si>
  <si>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</si>
  <si>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</si>
  <si>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</si>
  <si>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</si>
  <si>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</si>
  <si>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</si>
  <si>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</si>
  <si>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</si>
  <si>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</si>
  <si>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</si>
  <si>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</si>
  <si>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</si>
  <si>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</si>
  <si>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</si>
  <si>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</si>
  <si>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</si>
  <si>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</si>
  <si>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</si>
  <si>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</si>
  <si>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</si>
  <si>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</si>
  <si>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</si>
  <si>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</si>
  <si>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</si>
  <si>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</si>
  <si>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</si>
  <si>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</si>
  <si>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</si>
  <si>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</si>
  <si>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</si>
  <si>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</si>
  <si>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</si>
  <si>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</si>
  <si>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</si>
  <si>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</si>
  <si>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</si>
  <si>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</si>
  <si>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</si>
  <si>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</si>
  <si>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</si>
  <si>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</si>
  <si>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</si>
  <si>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</si>
  <si>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</si>
  <si>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</si>
  <si>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</si>
  <si>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</si>
  <si>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</si>
  <si>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</si>
  <si>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</si>
  <si>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</si>
  <si>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</si>
  <si>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</si>
  <si>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</si>
  <si>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</si>
  <si>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</si>
  <si>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</si>
  <si>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</si>
  <si>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</si>
  <si>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</si>
  <si>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</si>
  <si>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</si>
  <si>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</si>
  <si>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</si>
  <si>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</si>
  <si>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</si>
  <si>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</si>
  <si>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</si>
  <si>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</si>
  <si>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</si>
  <si>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</si>
  <si>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</si>
  <si>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</si>
  <si>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</si>
  <si>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</si>
  <si>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</si>
  <si>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</si>
  <si>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</si>
  <si>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</si>
  <si>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</si>
  <si>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</si>
  <si>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</si>
  <si>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</si>
  <si>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</si>
  <si>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</si>
  <si>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</si>
  <si>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</si>
  <si>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</si>
  <si>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</si>
  <si>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</si>
  <si>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</si>
  <si>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</si>
  <si>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</si>
  <si>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</si>
  <si>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</si>
  <si>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</si>
  <si>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</si>
  <si>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</si>
  <si>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</si>
  <si>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</si>
  <si>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</si>
  <si>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</si>
  <si>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</si>
  <si>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</si>
  <si>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</si>
  <si>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</si>
  <si>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</si>
  <si>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</si>
  <si>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</si>
  <si>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</si>
  <si>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</si>
  <si>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</si>
  <si>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</si>
  <si>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</si>
  <si>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</si>
  <si>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</si>
  <si>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</si>
  <si>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</si>
  <si>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</si>
  <si>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</si>
  <si>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</si>
  <si>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</si>
  <si>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</si>
  <si>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</si>
  <si>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</si>
  <si>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</si>
  <si>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</si>
  <si>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</si>
  <si>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</si>
  <si>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</si>
  <si>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</si>
  <si>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</si>
  <si>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</si>
  <si>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</si>
  <si>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</si>
  <si>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</si>
  <si>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</si>
  <si>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</si>
  <si>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</si>
  <si>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</si>
  <si>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</si>
  <si>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</si>
  <si>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</si>
  <si>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</si>
  <si>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</si>
  <si>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</si>
  <si>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</si>
  <si>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</si>
  <si>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</si>
  <si>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</si>
  <si>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</si>
  <si>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</si>
  <si>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</si>
  <si>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</si>
  <si>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</si>
  <si>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</si>
  <si>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</si>
  <si>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</si>
  <si>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</si>
  <si>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</si>
  <si>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</si>
  <si>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</si>
  <si>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</si>
  <si>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</si>
  <si>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</si>
  <si>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</si>
  <si>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</si>
  <si>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</si>
  <si>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</si>
  <si>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</si>
  <si>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</si>
  <si>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</si>
  <si>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</si>
  <si>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</si>
  <si>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</si>
  <si>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</si>
  <si>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</si>
  <si>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</si>
  <si>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</si>
  <si>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</si>
  <si>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</si>
  <si>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</si>
  <si>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</si>
  <si>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</si>
  <si>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</si>
  <si>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</si>
  <si>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</si>
  <si>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</si>
  <si>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</si>
  <si>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</si>
  <si>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</si>
  <si>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</si>
  <si>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</si>
  <si>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</si>
  <si>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</si>
  <si>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</si>
  <si>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</si>
  <si>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</si>
  <si>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</si>
  <si>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</si>
  <si>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</si>
  <si>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</si>
  <si>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</si>
  <si>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</si>
  <si>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</si>
  <si>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</si>
  <si>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</si>
  <si>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</si>
  <si>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</si>
  <si>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</si>
  <si>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</si>
  <si>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</si>
  <si>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</si>
  <si>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</si>
  <si>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</si>
  <si>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</si>
  <si>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</si>
  <si>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</si>
  <si>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</si>
  <si>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</si>
  <si>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</si>
  <si>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</si>
  <si>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</si>
  <si>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</si>
  <si>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</si>
  <si>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</si>
  <si>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</si>
  <si>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</si>
  <si>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</si>
  <si>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</si>
  <si>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</si>
  <si>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</si>
  <si>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</si>
  <si>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</si>
  <si>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</si>
  <si>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</si>
  <si>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</si>
  <si>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</si>
  <si>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</si>
  <si>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</si>
  <si>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</si>
  <si>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</si>
  <si>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</si>
  <si>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</si>
  <si>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</si>
  <si>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</si>
  <si>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</si>
  <si>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</si>
  <si>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</si>
  <si>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</si>
  <si>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</si>
  <si>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</si>
  <si>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</si>
  <si>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</si>
  <si>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</si>
  <si>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</si>
  <si>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</si>
  <si>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</si>
  <si>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</si>
  <si>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</si>
  <si>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</si>
  <si>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</si>
  <si>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</si>
  <si>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</si>
  <si>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</si>
  <si>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</si>
  <si>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</si>
  <si>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</si>
  <si>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</si>
  <si>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</si>
  <si>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</si>
  <si>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</si>
  <si>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</si>
  <si>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</si>
  <si>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</si>
  <si>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</si>
  <si>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</si>
  <si>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</si>
  <si>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</si>
  <si>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</si>
  <si>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</si>
  <si>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</si>
  <si>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</si>
  <si>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</si>
  <si>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</si>
  <si>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</si>
  <si>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</si>
  <si>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</si>
  <si>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</si>
  <si>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</si>
  <si>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</si>
  <si>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</si>
  <si>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</si>
  <si>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</si>
  <si>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</si>
  <si>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</si>
  <si>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</si>
  <si>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</si>
  <si>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</si>
  <si>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</si>
  <si>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</si>
  <si>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</si>
  <si>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</si>
  <si>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</si>
  <si>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</si>
  <si>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</si>
  <si>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</si>
  <si>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</si>
  <si>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</si>
  <si>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</si>
  <si>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</si>
  <si>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</si>
  <si>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</si>
  <si>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</si>
  <si>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</si>
  <si>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</si>
  <si>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</si>
  <si>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</si>
  <si>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</si>
  <si>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</si>
  <si>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</si>
  <si>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</si>
  <si>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</si>
  <si>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</si>
  <si>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</si>
  <si>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</si>
  <si>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</si>
  <si>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</si>
  <si>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</si>
  <si>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</si>
  <si>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</si>
  <si>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</si>
  <si>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</si>
  <si>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</si>
  <si>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</si>
  <si>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</si>
  <si>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</si>
  <si>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</si>
  <si>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</si>
  <si>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</si>
  <si>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</si>
  <si>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</si>
  <si>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</si>
  <si>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</si>
  <si>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</si>
  <si>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</si>
  <si>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</si>
  <si>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</si>
  <si>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</si>
  <si>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</si>
  <si>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</si>
  <si>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</si>
  <si>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</si>
  <si>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</si>
  <si>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</si>
  <si>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</si>
  <si>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</si>
  <si>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</si>
  <si>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</si>
  <si>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</si>
  <si>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</si>
  <si>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</si>
  <si>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</si>
  <si>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</si>
  <si>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</si>
  <si>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</si>
  <si>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</si>
  <si>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</si>
  <si>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</si>
  <si>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</si>
  <si>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</si>
  <si>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</si>
  <si>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</si>
  <si>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</si>
  <si>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</si>
  <si>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</si>
  <si>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</si>
  <si>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</si>
  <si>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</si>
  <si>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</si>
  <si>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</si>
  <si>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</si>
  <si>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</si>
  <si>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</si>
  <si>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</si>
  <si>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</si>
  <si>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</si>
  <si>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</si>
  <si>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</si>
  <si>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</si>
  <si>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</si>
  <si>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</si>
  <si>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</si>
  <si>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</si>
  <si>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</si>
  <si>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</si>
  <si>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</si>
  <si>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</si>
  <si>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</si>
  <si>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</si>
  <si>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</si>
  <si>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</si>
  <si>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</si>
  <si>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</si>
  <si>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</si>
  <si>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</si>
  <si>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</si>
  <si>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</si>
  <si>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</si>
  <si>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</si>
  <si>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</si>
  <si>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</si>
  <si>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</si>
  <si>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</si>
  <si>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</si>
  <si>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</si>
  <si>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</si>
  <si>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</si>
  <si>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</si>
  <si>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</si>
  <si>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</si>
  <si>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</si>
  <si>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</si>
  <si>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</si>
  <si>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</si>
  <si>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</si>
  <si>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</si>
  <si>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</si>
  <si>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</si>
  <si>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</si>
  <si>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</si>
  <si>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</si>
  <si>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</si>
  <si>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</si>
  <si>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</si>
  <si>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</si>
  <si>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</si>
  <si>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</si>
  <si>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</si>
  <si>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</si>
  <si>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</si>
  <si>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</si>
  <si>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</si>
  <si>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</si>
  <si>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</si>
  <si>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</si>
  <si>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</si>
  <si>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</si>
  <si>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</si>
  <si>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</si>
  <si>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</si>
  <si>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</si>
  <si>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</si>
  <si>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</si>
  <si>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</si>
  <si>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</si>
  <si>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</si>
  <si>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</si>
  <si>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</si>
  <si>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</si>
  <si>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</si>
  <si>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</si>
  <si>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</si>
  <si>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</si>
  <si>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</si>
  <si>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</si>
  <si>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</si>
  <si>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</si>
  <si>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</si>
  <si>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</si>
  <si>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</si>
  <si>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</si>
  <si>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</si>
  <si>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</si>
  <si>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</si>
  <si>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</si>
  <si>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</si>
  <si>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</si>
  <si>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</si>
  <si>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</si>
  <si>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</si>
  <si>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</si>
  <si>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</si>
  <si>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</si>
  <si>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</si>
  <si>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</si>
  <si>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</si>
  <si>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</si>
  <si>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</si>
  <si>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</si>
  <si>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</si>
  <si>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</si>
  <si>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</si>
  <si>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</si>
  <si>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</si>
  <si>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</si>
  <si>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</si>
  <si>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</si>
  <si>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</si>
  <si>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</si>
  <si>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</si>
  <si>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</si>
  <si>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</si>
  <si>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</si>
  <si>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</si>
  <si>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</si>
  <si>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</si>
  <si>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</si>
  <si>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</si>
  <si>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</si>
  <si>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</si>
  <si>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</si>
  <si>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</si>
  <si>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</si>
  <si>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</si>
  <si>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</si>
  <si>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</si>
  <si>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</si>
  <si>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</si>
  <si>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</si>
  <si>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</si>
  <si>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</si>
  <si>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</si>
  <si>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</si>
  <si>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</si>
  <si>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</si>
  <si>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</si>
  <si>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</si>
  <si>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</si>
  <si>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</si>
  <si>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</si>
  <si>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</si>
  <si>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</si>
  <si>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</si>
  <si>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</si>
  <si>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</si>
  <si>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</si>
  <si>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</si>
  <si>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</si>
  <si>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</si>
  <si>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</si>
  <si>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</si>
  <si>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</si>
  <si>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</si>
  <si>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</si>
  <si>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</si>
  <si>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</si>
  <si>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</si>
  <si>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</si>
  <si>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</si>
  <si>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</si>
  <si>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</si>
  <si>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</si>
  <si>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</si>
  <si>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</si>
  <si>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</si>
  <si>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</si>
  <si>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</si>
  <si>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</si>
  <si>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</si>
  <si>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</si>
  <si>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</si>
  <si>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</si>
  <si>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</si>
  <si>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</si>
  <si>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</si>
  <si>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</si>
  <si>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</si>
  <si>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</si>
  <si>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</si>
  <si>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</si>
  <si>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</si>
  <si>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</si>
  <si>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</si>
  <si>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</si>
  <si>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</si>
  <si>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</si>
  <si>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</si>
  <si>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</si>
  <si>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</si>
  <si>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</si>
  <si>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</si>
  <si>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</si>
  <si>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</si>
  <si>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</si>
  <si>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</si>
  <si>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</si>
  <si>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</si>
  <si>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</si>
  <si>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</si>
  <si>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</si>
  <si>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</si>
  <si>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</si>
  <si>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</si>
  <si>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</si>
  <si>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</si>
  <si>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</si>
  <si>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</si>
  <si>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</si>
  <si>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</si>
  <si>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</si>
  <si>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</si>
  <si>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</si>
  <si>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</si>
  <si>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</si>
  <si>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</si>
  <si>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</si>
  <si>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</si>
  <si>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</si>
  <si>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</si>
  <si>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</si>
  <si>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</si>
  <si>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</si>
  <si>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</si>
  <si>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</si>
  <si>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</si>
  <si>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</si>
  <si>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</si>
  <si>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</si>
  <si>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</si>
  <si>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</si>
  <si>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</si>
  <si>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</si>
  <si>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</si>
  <si>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</si>
  <si>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</si>
  <si>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</si>
  <si>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</si>
  <si>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</si>
  <si>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</si>
  <si>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</si>
  <si>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</si>
  <si>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</si>
  <si>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</si>
  <si>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</si>
  <si>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</si>
  <si>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</si>
  <si>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</si>
  <si>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</si>
  <si>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</si>
  <si>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</si>
  <si>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</si>
  <si>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</si>
  <si>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</si>
  <si>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</si>
  <si>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</si>
  <si>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</si>
  <si>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</si>
  <si>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</si>
  <si>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</si>
  <si>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</si>
  <si>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</si>
  <si>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</si>
  <si>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</si>
  <si>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</si>
  <si>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</si>
  <si>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</si>
  <si>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</si>
  <si>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</si>
  <si>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</si>
  <si>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</si>
  <si>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</si>
  <si>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</si>
  <si>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</si>
  <si>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</si>
  <si>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</si>
  <si>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</si>
  <si>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</si>
  <si>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</si>
  <si>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</si>
  <si>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</si>
  <si>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</si>
  <si>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</si>
  <si>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</si>
  <si>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</si>
  <si>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</si>
  <si>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</si>
  <si>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</si>
  <si>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</si>
  <si>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</si>
  <si>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</si>
  <si>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</si>
  <si>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</si>
  <si>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</si>
  <si>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</si>
  <si>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</si>
  <si>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</si>
  <si>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</si>
  <si>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</si>
  <si>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</si>
  <si>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</si>
  <si>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</si>
  <si>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</si>
  <si>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</si>
  <si>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</si>
  <si>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</si>
  <si>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</si>
  <si>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</si>
  <si>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</si>
  <si>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</si>
  <si>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</si>
  <si>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</si>
  <si>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</si>
  <si>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</si>
  <si>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</si>
  <si>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</si>
  <si>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</si>
  <si>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</si>
  <si>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</si>
  <si>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</si>
  <si>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</si>
  <si>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</si>
  <si>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</si>
  <si>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</si>
  <si>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</si>
  <si>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</si>
  <si>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</si>
  <si>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</si>
  <si>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</si>
  <si>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</si>
  <si>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</si>
  <si>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</si>
  <si>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</si>
  <si>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</si>
  <si>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</si>
  <si>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</si>
  <si>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</si>
  <si>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</si>
  <si>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</si>
  <si>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</si>
  <si>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</si>
  <si>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</si>
  <si>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</si>
  <si>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</si>
  <si>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</si>
  <si>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</si>
  <si>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</si>
  <si>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</si>
  <si>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</si>
  <si>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</si>
  <si>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</si>
  <si>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</si>
  <si>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</si>
  <si>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</si>
  <si>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</si>
  <si>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</si>
  <si>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</si>
  <si>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</si>
  <si>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</si>
  <si>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</si>
  <si>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</si>
  <si>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</si>
  <si>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</si>
  <si>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</si>
  <si>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</si>
  <si>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</si>
  <si>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</si>
  <si>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</si>
  <si>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</si>
  <si>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</si>
  <si>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</si>
  <si>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</si>
  <si>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</si>
  <si>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</si>
  <si>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</si>
  <si>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</si>
  <si>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</si>
  <si>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</si>
  <si>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</si>
  <si>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</si>
  <si>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</si>
  <si>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</si>
  <si>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</si>
  <si>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</si>
  <si>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</si>
  <si>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</si>
  <si>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</si>
  <si>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</si>
  <si>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</si>
  <si>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</si>
  <si>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</si>
  <si>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</si>
  <si>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</si>
  <si>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</si>
  <si>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</si>
  <si>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</si>
  <si>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</si>
  <si>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</si>
  <si>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</si>
  <si>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</si>
  <si>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</si>
  <si>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</si>
  <si>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</si>
  <si>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</si>
  <si>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</si>
  <si>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</si>
  <si>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</si>
  <si>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</si>
  <si>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</si>
  <si>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</si>
  <si>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</si>
  <si>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</si>
  <si>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</si>
  <si>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</si>
  <si>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</si>
  <si>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</si>
  <si>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</si>
  <si>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</si>
  <si>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</si>
  <si>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</si>
  <si>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</si>
  <si>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</si>
  <si>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</si>
  <si>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</si>
  <si>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</si>
  <si>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</si>
  <si>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</si>
  <si>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</si>
  <si>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</si>
  <si>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</si>
  <si>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</si>
  <si>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</si>
  <si>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</si>
  <si>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</si>
  <si>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</si>
  <si>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</si>
  <si>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</si>
  <si>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</si>
  <si>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</si>
  <si>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</si>
  <si>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</si>
  <si>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</si>
  <si>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</si>
  <si>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</si>
  <si>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</si>
  <si>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</si>
  <si>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</si>
  <si>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</si>
  <si>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</si>
  <si>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</si>
  <si>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</si>
  <si>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</si>
  <si>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</si>
  <si>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</si>
  <si>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</si>
  <si>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</si>
  <si>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</si>
  <si>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</si>
  <si>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</si>
  <si>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</si>
  <si>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</si>
  <si>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</si>
  <si>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</si>
  <si>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</si>
  <si>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</si>
  <si>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</si>
  <si>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</si>
  <si>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</si>
  <si>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</si>
  <si>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</si>
  <si>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</si>
  <si>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</si>
  <si>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</si>
  <si>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</si>
  <si>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</si>
  <si>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</si>
  <si>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</si>
  <si>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</si>
  <si>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</si>
  <si>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</si>
  <si>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</si>
  <si>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</si>
  <si>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</si>
  <si>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</si>
  <si>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</si>
  <si>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</si>
  <si>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</si>
  <si>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</si>
  <si>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</si>
  <si>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</si>
  <si>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</si>
  <si>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</si>
  <si>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</si>
  <si>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</si>
  <si>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</si>
  <si>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</si>
  <si>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</si>
  <si>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</si>
  <si>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</si>
  <si>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</si>
  <si>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</si>
  <si>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</si>
  <si>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</si>
  <si>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</si>
  <si>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</si>
  <si>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</si>
  <si>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</si>
  <si>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</si>
  <si>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</si>
  <si>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</si>
  <si>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</si>
  <si>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</si>
  <si>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</si>
  <si>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</si>
  <si>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</si>
  <si>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</si>
  <si>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</si>
  <si>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</si>
  <si>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</si>
  <si>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</si>
  <si>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</si>
  <si>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</si>
  <si>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</si>
  <si>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</si>
  <si>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</si>
  <si>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</si>
  <si>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</si>
  <si>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</si>
  <si>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</si>
  <si>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</si>
  <si>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</si>
  <si>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</si>
  <si>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</si>
  <si>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</si>
  <si>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</si>
  <si>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</si>
  <si>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</si>
  <si>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</si>
  <si>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</si>
  <si>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</si>
  <si>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</si>
  <si>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</si>
  <si>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</si>
  <si>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</si>
  <si>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</si>
  <si>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</si>
  <si>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</si>
  <si>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</si>
  <si>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</si>
  <si>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</si>
  <si>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</si>
  <si>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</si>
  <si>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</si>
  <si>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</si>
  <si>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</si>
  <si>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</si>
  <si>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</si>
  <si>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</si>
  <si>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</si>
  <si>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</si>
  <si>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</si>
  <si>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</si>
  <si>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</si>
  <si>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</si>
  <si>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</si>
  <si>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</si>
  <si>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</si>
  <si>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</si>
  <si>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</si>
  <si>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</si>
  <si>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</si>
  <si>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</si>
  <si>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</si>
  <si>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</si>
  <si>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</si>
  <si>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</si>
  <si>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</si>
  <si>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</si>
  <si>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</si>
  <si>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</si>
  <si>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</si>
  <si>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</si>
  <si>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</si>
  <si>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</si>
  <si>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</si>
  <si>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</si>
  <si>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</si>
  <si>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</si>
  <si>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</si>
  <si>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</si>
  <si>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</si>
  <si>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</si>
  <si>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</si>
  <si>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</si>
  <si>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</si>
  <si>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</si>
  <si>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</si>
  <si>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</si>
  <si>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</si>
  <si>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</si>
  <si>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</si>
  <si>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</si>
  <si>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</si>
  <si>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</si>
  <si>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</si>
  <si>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</si>
  <si>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</si>
  <si>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</si>
  <si>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</si>
  <si>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</si>
  <si>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</si>
  <si>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</si>
  <si>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</si>
  <si>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</si>
  <si>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</si>
  <si>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</si>
  <si>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</si>
  <si>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</si>
  <si>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</si>
  <si>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</si>
  <si>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</si>
  <si>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</si>
  <si>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</si>
  <si>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</si>
  <si>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</si>
  <si>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</si>
  <si>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</si>
  <si>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</si>
  <si>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</si>
  <si>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</si>
  <si>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</si>
  <si>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</si>
  <si>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</si>
  <si>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</si>
  <si>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</si>
  <si>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</si>
  <si>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</si>
  <si>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</si>
  <si>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</si>
  <si>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</si>
  <si>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</si>
  <si>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</si>
  <si>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</si>
  <si>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</si>
  <si>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</si>
  <si>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</si>
  <si>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</si>
  <si>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</si>
  <si>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</si>
  <si>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</si>
  <si>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</si>
  <si>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</si>
  <si>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</si>
  <si>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</si>
  <si>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</si>
  <si>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</si>
  <si>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</si>
  <si>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</si>
  <si>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</si>
  <si>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</si>
  <si>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</si>
  <si>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</si>
  <si>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</si>
  <si>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</si>
  <si>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</si>
  <si>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</si>
  <si>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</si>
  <si>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</si>
  <si>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</si>
  <si>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</si>
  <si>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</si>
  <si>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</si>
  <si>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</si>
  <si>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</si>
  <si>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</si>
  <si>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</si>
  <si>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</si>
  <si>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</si>
  <si>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</si>
  <si>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</si>
  <si>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</si>
  <si>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</si>
  <si>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</si>
  <si>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</si>
  <si>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</si>
  <si>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</si>
  <si>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</si>
  <si>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</si>
  <si>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</si>
  <si>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</si>
  <si>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</si>
  <si>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</si>
  <si>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</si>
  <si>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</si>
  <si>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</si>
  <si>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</si>
  <si>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</si>
  <si>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</si>
  <si>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</si>
  <si>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</si>
  <si>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</si>
  <si>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</si>
  <si>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</si>
  <si>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</si>
  <si>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</si>
  <si>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</si>
  <si>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</si>
  <si>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</si>
  <si>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</si>
  <si>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</si>
  <si>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</si>
  <si>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</si>
  <si>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</si>
  <si>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</si>
  <si>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</si>
  <si>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</si>
  <si>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</si>
  <si>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</si>
  <si>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</si>
  <si>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</si>
  <si>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</si>
  <si>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</si>
  <si>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</si>
  <si>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</si>
  <si>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</si>
  <si>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</si>
  <si>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</si>
  <si>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</si>
  <si>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</si>
  <si>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</si>
  <si>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</si>
  <si>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</si>
  <si>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</si>
  <si>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</si>
  <si>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</si>
  <si>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</si>
  <si>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</si>
  <si>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</si>
  <si>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</si>
  <si>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</si>
  <si>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</si>
  <si>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</si>
  <si>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</si>
  <si>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</si>
  <si>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</si>
  <si>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</si>
  <si>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</si>
  <si>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</si>
  <si>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</si>
  <si>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</si>
  <si>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</si>
  <si>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</si>
  <si>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</si>
  <si>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</si>
  <si>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</si>
  <si>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</si>
  <si>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</si>
  <si>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</si>
  <si>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</si>
  <si>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</si>
  <si>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</si>
  <si>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</si>
  <si>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</si>
  <si>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</si>
  <si>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</si>
  <si>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</si>
  <si>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</si>
  <si>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</si>
  <si>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</si>
  <si>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</si>
  <si>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</si>
  <si>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</si>
  <si>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</si>
  <si>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</si>
  <si>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</si>
  <si>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</si>
  <si>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</si>
  <si>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</si>
  <si>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</si>
  <si>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</si>
  <si>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</si>
  <si>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</si>
  <si>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</si>
  <si>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</si>
  <si>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</si>
  <si>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</si>
  <si>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</si>
  <si>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</si>
  <si>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</si>
  <si>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</si>
  <si>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</si>
  <si>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</si>
  <si>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</si>
  <si>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</si>
  <si>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</si>
  <si>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</si>
  <si>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</si>
  <si>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</si>
  <si>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</si>
  <si>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</si>
  <si>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</si>
  <si>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</si>
  <si>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</si>
  <si>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</si>
  <si>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</si>
  <si>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</si>
  <si>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</si>
  <si>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</si>
  <si>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</si>
  <si>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</si>
  <si>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</si>
  <si>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</si>
  <si>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</si>
  <si>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</si>
  <si>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</si>
  <si>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</si>
  <si>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</si>
  <si>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</si>
  <si>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</si>
  <si>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</si>
  <si>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</si>
  <si>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</si>
  <si>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</si>
  <si>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</si>
  <si>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</si>
  <si>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</si>
  <si>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</si>
  <si>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</si>
  <si>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</si>
  <si>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</si>
  <si>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</si>
  <si>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</si>
  <si>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</si>
  <si>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</si>
  <si>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</si>
  <si>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</si>
  <si>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</si>
  <si>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</si>
  <si>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</si>
  <si>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</si>
  <si>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</si>
  <si>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</si>
  <si>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</si>
  <si>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</si>
  <si>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</si>
  <si>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</si>
  <si>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</si>
  <si>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</si>
  <si>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</si>
  <si>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</si>
  <si>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</si>
  <si>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</si>
  <si>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</si>
  <si>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</si>
  <si>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</si>
  <si>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</si>
  <si>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</si>
  <si>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</si>
  <si>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</si>
  <si>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</si>
  <si>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</si>
  <si>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</si>
  <si>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</si>
  <si>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</si>
  <si>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</si>
  <si>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</si>
  <si>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</si>
  <si>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</si>
  <si>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</si>
  <si>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</si>
  <si>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</si>
  <si>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</si>
  <si>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</si>
  <si>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</si>
  <si>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</si>
  <si>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</si>
  <si>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</si>
  <si>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</si>
  <si>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</si>
  <si>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</si>
  <si>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</si>
  <si>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</si>
  <si>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</si>
  <si>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</si>
  <si>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</si>
  <si>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</si>
  <si>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</si>
  <si>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</si>
  <si>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</si>
  <si>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</si>
  <si>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</si>
  <si>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</si>
  <si>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</si>
  <si>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</si>
  <si>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</si>
  <si>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</si>
  <si>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</si>
  <si>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</si>
  <si>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</si>
  <si>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</si>
  <si>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</si>
  <si>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</si>
  <si>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</si>
  <si>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</si>
  <si>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</si>
  <si>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</si>
  <si>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</si>
  <si>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</si>
  <si>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</si>
  <si>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</si>
  <si>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</si>
  <si>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</si>
  <si>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</si>
  <si>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</si>
  <si>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</si>
  <si>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</si>
  <si>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</si>
  <si>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</si>
  <si>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</si>
  <si>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</si>
  <si>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</si>
  <si>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</si>
  <si>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</si>
  <si>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</si>
  <si>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</si>
  <si>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</si>
  <si>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</si>
  <si>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</si>
  <si>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</si>
  <si>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</si>
  <si>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</si>
  <si>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</si>
  <si>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</si>
  <si>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</si>
  <si>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</si>
  <si>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</si>
  <si>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</si>
  <si>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</si>
  <si>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</si>
  <si>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</si>
  <si>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</si>
  <si>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</si>
  <si>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</si>
  <si>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</si>
  <si>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</si>
  <si>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</si>
  <si>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</si>
  <si>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</si>
  <si>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</si>
  <si>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</si>
  <si>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</si>
  <si>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</si>
  <si>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</si>
  <si>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</si>
  <si>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</si>
  <si>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</si>
  <si>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</si>
  <si>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</si>
  <si>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</si>
  <si>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</si>
  <si>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</si>
  <si>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</si>
  <si>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</si>
  <si>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</si>
  <si>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</si>
  <si>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</si>
  <si>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</si>
  <si>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</si>
  <si>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</si>
  <si>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</si>
  <si>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</si>
  <si>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</si>
  <si>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</si>
  <si>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</si>
  <si>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</si>
  <si>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</si>
  <si>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</si>
  <si>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</si>
  <si>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</si>
  <si>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</si>
  <si>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</si>
  <si>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</si>
  <si>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</si>
  <si>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</si>
  <si>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</si>
  <si>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</si>
  <si>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</si>
  <si>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</si>
  <si>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</si>
  <si>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</si>
  <si>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</si>
  <si>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</si>
  <si>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</si>
  <si>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</si>
  <si>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</si>
  <si>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</si>
  <si>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</si>
  <si>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</si>
  <si>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</si>
  <si>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</si>
  <si>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</si>
  <si>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</si>
  <si>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</si>
  <si>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</si>
  <si>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</si>
  <si>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</si>
  <si>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</si>
  <si>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</si>
  <si>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</si>
  <si>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</si>
  <si>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</si>
  <si>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</si>
  <si>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</si>
  <si>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</si>
  <si>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</si>
  <si>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</si>
  <si>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</si>
  <si>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</si>
  <si>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</si>
  <si>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</si>
  <si>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</si>
  <si>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</si>
  <si>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</si>
  <si>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</si>
  <si>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</si>
  <si>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</si>
  <si>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</si>
  <si>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</si>
  <si>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</si>
  <si>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</si>
  <si>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</si>
  <si>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</si>
  <si>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</si>
  <si>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</si>
  <si>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</si>
  <si>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</si>
  <si>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</si>
  <si>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</si>
  <si>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</si>
  <si>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</si>
  <si>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</si>
  <si>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</si>
  <si>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</si>
  <si>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</si>
  <si>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</si>
  <si>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</si>
  <si>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</si>
  <si>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</si>
  <si>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</si>
  <si>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</si>
  <si>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</si>
  <si>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</si>
  <si>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</si>
  <si>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</si>
  <si>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</si>
  <si>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</si>
  <si>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</si>
  <si>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</si>
  <si>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</si>
  <si>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</si>
  <si>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</si>
  <si>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</si>
  <si>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</si>
  <si>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</si>
  <si>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</si>
  <si>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</si>
  <si>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</si>
  <si>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</si>
  <si>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</si>
  <si>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</si>
  <si>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</si>
  <si>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</si>
  <si>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</si>
  <si>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</si>
  <si>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</si>
  <si>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</si>
  <si>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</si>
  <si>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</si>
  <si>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</si>
  <si>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</si>
  <si>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</si>
  <si>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</si>
  <si>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</si>
  <si>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</si>
  <si>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</si>
  <si>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</si>
  <si>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</si>
  <si>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</si>
  <si>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</si>
  <si>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</si>
  <si>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</si>
  <si>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</si>
  <si>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</si>
  <si>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</si>
  <si>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</si>
  <si>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</si>
  <si>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</si>
  <si>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</si>
  <si>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</si>
  <si>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</si>
  <si>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</si>
  <si>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</si>
  <si>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</si>
  <si>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</si>
  <si>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</si>
  <si>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</si>
  <si>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</si>
  <si>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</si>
  <si>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</si>
  <si>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</si>
  <si>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</si>
  <si>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</si>
  <si>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</si>
  <si>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</si>
  <si>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</si>
  <si>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</si>
  <si>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</si>
  <si>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</si>
  <si>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</si>
  <si>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</si>
  <si>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</si>
  <si>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</si>
  <si>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</si>
  <si>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</si>
  <si>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</si>
  <si>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</si>
  <si>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</si>
  <si>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</si>
  <si>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</si>
  <si>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</si>
  <si>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</si>
  <si>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</si>
  <si>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</si>
  <si>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</si>
  <si>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</si>
  <si>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</si>
  <si>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</si>
  <si>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</si>
  <si>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</si>
  <si>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</si>
  <si>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</si>
  <si>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</si>
  <si>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</si>
  <si>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</si>
  <si>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</si>
  <si>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</si>
  <si>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</si>
  <si>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</si>
  <si>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</si>
  <si>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</si>
  <si>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</si>
  <si>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</si>
  <si>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</si>
  <si>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</si>
  <si>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</si>
  <si>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</si>
  <si>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</si>
  <si>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</si>
  <si>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</si>
  <si>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</si>
  <si>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</si>
  <si>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</si>
  <si>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</si>
  <si>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</si>
  <si>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</si>
  <si>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</si>
  <si>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</si>
  <si>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</si>
  <si>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</si>
  <si>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</si>
  <si>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</si>
  <si>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</si>
  <si>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</si>
  <si>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</si>
  <si>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</si>
  <si>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</si>
  <si>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</si>
  <si>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</si>
  <si>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</si>
  <si>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</si>
  <si>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</si>
  <si>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</si>
  <si>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</si>
  <si>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</si>
  <si>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</si>
  <si>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</si>
  <si>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</si>
  <si>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</si>
  <si>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</si>
  <si>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</si>
  <si>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</si>
  <si>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</si>
  <si>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</si>
  <si>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</si>
  <si>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</si>
  <si>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</si>
  <si>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</si>
  <si>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</si>
  <si>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</si>
  <si>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</si>
  <si>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</si>
  <si>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</si>
  <si>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</si>
  <si>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</si>
  <si>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</si>
  <si>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</si>
  <si>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</si>
  <si>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</si>
  <si>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</si>
  <si>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</si>
  <si>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</si>
  <si>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</si>
  <si>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</si>
  <si>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</si>
  <si>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</si>
  <si>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</si>
  <si>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</si>
  <si>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</si>
  <si>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</si>
  <si>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</si>
  <si>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</si>
  <si>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</si>
  <si>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</si>
  <si>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</si>
  <si>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</si>
  <si>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</si>
  <si>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</si>
  <si>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</si>
  <si>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</si>
  <si>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</si>
  <si>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</si>
  <si>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</si>
  <si>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</si>
  <si>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</si>
  <si>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</si>
  <si>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</si>
  <si>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</si>
  <si>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</si>
  <si>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</si>
  <si>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</si>
  <si>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</si>
  <si>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</si>
  <si>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</si>
  <si>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</si>
  <si>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</si>
  <si>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</si>
  <si>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</si>
  <si>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</si>
  <si>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</si>
  <si>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</si>
  <si>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</si>
  <si>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</si>
  <si>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</si>
  <si>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</si>
  <si>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</si>
  <si>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</si>
  <si>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</si>
  <si>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</si>
  <si>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</si>
  <si>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</si>
  <si>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</si>
  <si>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</si>
  <si>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</si>
  <si>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</si>
  <si>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</si>
  <si>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</si>
  <si>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</si>
  <si>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</si>
  <si>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</si>
  <si>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</si>
  <si>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</si>
  <si>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</si>
  <si>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</si>
  <si>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</si>
  <si>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</si>
  <si>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</si>
  <si>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</si>
  <si>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</si>
  <si>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</si>
  <si>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</si>
  <si>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</si>
  <si>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</si>
  <si>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</si>
  <si>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</si>
  <si>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</si>
  <si>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</si>
  <si>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</si>
  <si>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</si>
  <si>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</si>
  <si>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</si>
  <si>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</si>
  <si>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</si>
  <si>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</si>
  <si>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</si>
  <si>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</si>
  <si>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</si>
  <si>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</si>
  <si>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</si>
  <si>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</si>
  <si>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</si>
  <si>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</si>
  <si>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</si>
  <si>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</si>
  <si>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</si>
  <si>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</si>
  <si>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</si>
  <si>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</si>
  <si>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</si>
  <si>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</si>
  <si>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</si>
  <si>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</si>
  <si>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</si>
  <si>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</si>
  <si>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</si>
  <si>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</si>
  <si>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</si>
  <si>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</si>
  <si>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</si>
  <si>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</si>
  <si>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</si>
  <si>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</si>
  <si>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</si>
  <si>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</si>
  <si>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</si>
  <si>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</si>
  <si>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</si>
  <si>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</si>
  <si>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</si>
  <si>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</si>
  <si>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</si>
  <si>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</si>
  <si>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</si>
  <si>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</si>
  <si>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</si>
  <si>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</si>
  <si>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</si>
  <si>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</si>
  <si>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</si>
  <si>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</si>
  <si>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</si>
  <si>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</si>
  <si>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</si>
  <si>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</si>
  <si>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</si>
  <si>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</si>
  <si>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</si>
  <si>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</si>
  <si>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</si>
  <si>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</si>
  <si>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</si>
  <si>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</si>
  <si>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</si>
  <si>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</si>
  <si>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</si>
  <si>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</si>
  <si>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</si>
  <si>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</si>
  <si>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</si>
  <si>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</si>
  <si>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</si>
  <si>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</si>
  <si>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</si>
  <si>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</si>
  <si>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</si>
  <si>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</si>
  <si>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</si>
  <si>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</si>
  <si>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</si>
  <si>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</si>
  <si>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</si>
  <si>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</si>
  <si>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</si>
  <si>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</si>
  <si>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</si>
  <si>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</si>
  <si>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</si>
  <si>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</si>
  <si>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</si>
  <si>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</si>
  <si>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</si>
  <si>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</si>
  <si>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</si>
  <si>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</si>
  <si>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</si>
  <si>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</si>
  <si>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</si>
  <si>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</si>
  <si>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</si>
  <si>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</si>
  <si>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</si>
  <si>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</si>
  <si>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</si>
  <si>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</si>
  <si>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</si>
  <si>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</si>
  <si>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</si>
  <si>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</si>
  <si>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</si>
  <si>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</si>
  <si>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</si>
  <si>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</si>
  <si>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</si>
  <si>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</si>
  <si>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</si>
  <si>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</si>
  <si>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</si>
  <si>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</si>
  <si>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</si>
  <si>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</si>
  <si>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</si>
  <si>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</si>
  <si>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</si>
  <si>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</si>
  <si>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</si>
  <si>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</si>
  <si>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</si>
  <si>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</si>
  <si>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</si>
  <si>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</si>
  <si>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</si>
  <si>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</si>
  <si>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</si>
  <si>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</si>
  <si>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</si>
  <si>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</si>
  <si>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</si>
  <si>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</si>
  <si>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</si>
  <si>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</si>
  <si>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</si>
  <si>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</si>
  <si>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</si>
  <si>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</si>
  <si>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</si>
  <si>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</si>
  <si>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</si>
  <si>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</si>
  <si>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</si>
  <si>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</si>
  <si>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</si>
  <si>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</si>
  <si>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</si>
  <si>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</si>
  <si>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</si>
  <si>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</si>
  <si>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</si>
  <si>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</si>
  <si>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</si>
  <si>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</si>
  <si>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</si>
  <si>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</si>
  <si>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</si>
  <si>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</si>
  <si>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</si>
  <si>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</si>
  <si>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</si>
  <si>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</si>
  <si>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</si>
  <si>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</si>
  <si>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</si>
  <si>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</si>
  <si>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</si>
  <si>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</si>
  <si>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</si>
  <si>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</si>
  <si>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</si>
  <si>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</si>
  <si>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</si>
  <si>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</si>
  <si>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</si>
  <si>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</si>
  <si>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</si>
  <si>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</si>
  <si>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</si>
  <si>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</si>
  <si>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</si>
  <si>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</si>
  <si>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</si>
  <si>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</si>
  <si>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</si>
  <si>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</si>
  <si>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</si>
  <si>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</si>
  <si>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</si>
  <si>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</si>
  <si>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</si>
  <si>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</si>
  <si>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</si>
  <si>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</si>
  <si>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</si>
  <si>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</si>
  <si>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</si>
  <si>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</si>
  <si>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</si>
  <si>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</si>
  <si>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</si>
  <si>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</si>
  <si>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</si>
  <si>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</si>
  <si>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</si>
  <si>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</si>
  <si>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</si>
  <si>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</si>
  <si>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</si>
  <si>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</si>
  <si>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</si>
  <si>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</si>
  <si>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</si>
  <si>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</si>
  <si>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</si>
  <si>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</si>
  <si>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</si>
  <si>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</si>
  <si>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</si>
  <si>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</si>
  <si>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</si>
  <si>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</si>
  <si>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</si>
  <si>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</si>
  <si>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</si>
  <si>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</si>
  <si>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</si>
  <si>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</si>
  <si>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</si>
  <si>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</si>
  <si>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</si>
  <si>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</si>
  <si>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</si>
  <si>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</si>
  <si>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</si>
  <si>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</si>
  <si>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</si>
  <si>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</si>
  <si>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</si>
  <si>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</si>
  <si>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</si>
  <si>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</si>
  <si>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</si>
  <si>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</si>
  <si>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</si>
  <si>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</si>
  <si>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</si>
  <si>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</si>
  <si>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</si>
  <si>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</si>
  <si>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</si>
  <si>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</si>
  <si>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</si>
  <si>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</si>
  <si>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</si>
  <si>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</si>
  <si>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</si>
  <si>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</si>
  <si>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</si>
  <si>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</si>
  <si>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</si>
  <si>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</si>
  <si>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</si>
  <si>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</si>
  <si>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</si>
  <si>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</si>
  <si>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</si>
  <si>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</si>
  <si>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</si>
  <si>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</si>
  <si>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</si>
  <si>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</si>
  <si>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</si>
  <si>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</si>
  <si>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</si>
  <si>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</si>
  <si>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</si>
  <si>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</si>
  <si>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</si>
  <si>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</si>
  <si>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</si>
  <si>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</si>
  <si>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</si>
  <si>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</si>
  <si>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</si>
  <si>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</si>
  <si>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</si>
  <si>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</si>
  <si>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</si>
  <si>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</si>
  <si>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</si>
  <si>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</si>
  <si>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</si>
  <si>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</si>
  <si>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</si>
  <si>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</si>
  <si>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</si>
  <si>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</si>
  <si>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</si>
  <si>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</si>
  <si>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</si>
  <si>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</si>
  <si>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</si>
  <si>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</si>
  <si>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</si>
  <si>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</si>
  <si>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</si>
  <si>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</si>
  <si>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</si>
  <si>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</si>
  <si>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</si>
  <si>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</si>
  <si>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</si>
  <si>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</si>
  <si>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</si>
  <si>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</si>
  <si>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</si>
  <si>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</si>
  <si>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</si>
  <si>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</si>
  <si>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</si>
  <si>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</si>
  <si>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</si>
  <si>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</si>
  <si>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</si>
  <si>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</si>
  <si>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</si>
  <si>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</si>
  <si>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</si>
  <si>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</si>
  <si>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</si>
  <si>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</si>
  <si>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</si>
  <si>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</si>
  <si>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</si>
  <si>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</si>
  <si>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</si>
  <si>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</si>
  <si>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</si>
  <si>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</si>
  <si>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</si>
  <si>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</si>
  <si>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</si>
  <si>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</si>
  <si>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</si>
  <si>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</si>
  <si>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</si>
  <si>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</si>
  <si>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</si>
  <si>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</si>
  <si>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</si>
  <si>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</si>
  <si>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</si>
  <si>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</si>
  <si>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</si>
  <si>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</si>
  <si>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</si>
  <si>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</si>
  <si>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</si>
  <si>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</si>
  <si>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</si>
  <si>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</si>
  <si>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</si>
  <si>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</si>
  <si>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</si>
  <si>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</si>
  <si>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</si>
  <si>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</si>
  <si>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</si>
  <si>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</si>
  <si>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</si>
  <si>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</si>
  <si>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</si>
  <si>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</si>
  <si>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</si>
  <si>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</si>
  <si>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</si>
  <si>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</si>
  <si>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</si>
  <si>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</si>
  <si>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</si>
  <si>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</si>
  <si>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</si>
  <si>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</si>
  <si>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</si>
  <si>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</si>
  <si>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</si>
  <si>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</si>
  <si>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</si>
  <si>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</si>
  <si>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</si>
  <si>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</si>
  <si>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</si>
  <si>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</si>
  <si>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</si>
  <si>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</si>
  <si>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</si>
  <si>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</si>
  <si>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</si>
  <si>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</si>
  <si>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</si>
  <si>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</si>
  <si>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</si>
  <si>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</si>
  <si>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</si>
  <si>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</si>
  <si>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</si>
  <si>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</si>
  <si>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</si>
  <si>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</si>
  <si>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</si>
  <si>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</si>
  <si>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</si>
  <si>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</si>
  <si>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</si>
  <si>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</si>
  <si>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</si>
  <si>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</si>
  <si>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</si>
  <si>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</si>
  <si>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</si>
  <si>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</si>
  <si>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</si>
  <si>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</si>
  <si>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</si>
  <si>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</si>
  <si>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</si>
  <si>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</si>
  <si>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</si>
  <si>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</si>
  <si>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</si>
  <si>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</si>
  <si>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</si>
  <si>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</si>
  <si>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</si>
  <si>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</si>
  <si>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</si>
  <si>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</si>
  <si>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</si>
  <si>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</si>
  <si>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</si>
  <si>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</si>
  <si>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</si>
  <si>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</si>
  <si>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</si>
  <si>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</si>
  <si>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</si>
  <si>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</si>
  <si>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</si>
  <si>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</si>
  <si>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</si>
  <si>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</si>
  <si>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</si>
  <si>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</si>
  <si>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</si>
  <si>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</si>
  <si>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</si>
  <si>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</si>
  <si>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</si>
  <si>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</si>
  <si>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</si>
  <si>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</si>
  <si>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</si>
  <si>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</si>
  <si>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</si>
  <si>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</si>
  <si>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</si>
  <si>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</si>
  <si>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</si>
  <si>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</si>
  <si>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</si>
  <si>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</si>
  <si>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</si>
  <si>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</si>
  <si>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</si>
  <si>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</si>
  <si>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</si>
  <si>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</si>
  <si>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</si>
  <si>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</si>
  <si>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</si>
  <si>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</si>
  <si>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</si>
  <si>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</si>
  <si>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</si>
  <si>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</si>
  <si>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</si>
  <si>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</si>
  <si>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</si>
  <si>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</si>
  <si>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</si>
  <si>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</si>
  <si>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</si>
  <si>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</si>
  <si>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</si>
  <si>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</si>
  <si>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</si>
  <si>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</si>
  <si>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</si>
  <si>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</si>
  <si>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</si>
  <si>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</si>
  <si>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</si>
  <si>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</si>
  <si>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</si>
  <si>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</si>
  <si>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</si>
  <si>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</si>
  <si>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</si>
  <si>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</si>
  <si>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</si>
  <si>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</si>
  <si>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</si>
  <si>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</si>
  <si>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</si>
  <si>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</si>
  <si>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</si>
  <si>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</si>
  <si>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</si>
  <si>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</si>
  <si>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</si>
  <si>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</si>
  <si>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</si>
  <si>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</si>
  <si>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</si>
  <si>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</si>
  <si>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</si>
  <si>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</si>
  <si>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</si>
  <si>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</si>
  <si>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</si>
  <si>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</si>
  <si>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</si>
  <si>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</si>
  <si>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</si>
  <si>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</si>
  <si>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</si>
  <si>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</si>
  <si>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</si>
  <si>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</si>
  <si>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</si>
  <si>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</si>
  <si>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</si>
  <si>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</si>
  <si>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</si>
  <si>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</si>
  <si>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</si>
  <si>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</si>
  <si>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</si>
  <si>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</si>
  <si>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</si>
  <si>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</si>
  <si>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</si>
  <si>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</si>
  <si>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</si>
  <si>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</si>
  <si>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</si>
  <si>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</si>
  <si>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</si>
  <si>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</si>
  <si>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</si>
  <si>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</si>
  <si>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</si>
  <si>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</si>
  <si>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</si>
  <si>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</si>
  <si>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</si>
  <si>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</si>
  <si>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</si>
  <si>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</si>
  <si>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</si>
  <si>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</si>
  <si>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</si>
  <si>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</si>
  <si>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</si>
  <si>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</si>
  <si>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</si>
  <si>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</si>
  <si>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</si>
  <si>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</si>
  <si>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</si>
  <si>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</si>
  <si>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</si>
  <si>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</si>
  <si>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</si>
  <si>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</si>
  <si>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</si>
  <si>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</si>
  <si>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</si>
  <si>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</si>
  <si>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</si>
  <si>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</si>
  <si>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</si>
  <si>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</si>
  <si>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</si>
  <si>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</si>
  <si>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</si>
  <si>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</si>
  <si>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</si>
  <si>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</si>
  <si>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</si>
  <si>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</si>
  <si>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</si>
  <si>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</si>
  <si>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</si>
  <si>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</si>
  <si>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</si>
  <si>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</si>
  <si>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</si>
  <si>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</si>
  <si>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</si>
  <si>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</si>
  <si>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</si>
  <si>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</si>
  <si>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</si>
  <si>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</si>
  <si>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</si>
  <si>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</si>
  <si>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</si>
  <si>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</si>
  <si>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</si>
  <si>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</si>
  <si>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</si>
  <si>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</si>
  <si>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</si>
  <si>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</si>
  <si>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</si>
  <si>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</si>
  <si>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</si>
  <si>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</si>
  <si>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</si>
  <si>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</si>
  <si>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</si>
  <si>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</si>
  <si>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</si>
  <si>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</si>
  <si>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</si>
  <si>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</si>
  <si>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</si>
  <si>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</si>
  <si>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</si>
  <si>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</si>
  <si>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</si>
  <si>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</si>
  <si>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</si>
  <si>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</si>
  <si>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</si>
  <si>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</si>
  <si>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</si>
  <si>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</si>
  <si>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</si>
  <si>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</si>
  <si>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</si>
  <si>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</si>
  <si>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</si>
  <si>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</si>
  <si>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</si>
  <si>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</si>
  <si>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</si>
  <si>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</si>
  <si>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</si>
  <si>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</si>
  <si>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</si>
  <si>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</si>
  <si>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</si>
  <si>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</si>
  <si>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</si>
  <si>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</si>
  <si>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</si>
  <si>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</si>
  <si>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</si>
  <si>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</si>
  <si>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</si>
  <si>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</si>
  <si>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</si>
  <si>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</si>
  <si>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</si>
  <si>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</si>
  <si>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</si>
  <si>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</si>
  <si>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</si>
  <si>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</si>
  <si>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</si>
  <si>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</si>
  <si>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</si>
  <si>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</si>
  <si>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</si>
  <si>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</si>
  <si>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</si>
  <si>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</si>
  <si>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</si>
  <si>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</si>
  <si>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</si>
  <si>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</si>
  <si>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</si>
  <si>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</si>
  <si>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</si>
  <si>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</si>
  <si>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</si>
  <si>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</si>
  <si>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</si>
  <si>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</si>
  <si>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</si>
  <si>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</si>
  <si>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</si>
  <si>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</si>
  <si>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</si>
  <si>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</si>
  <si>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</si>
  <si>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</si>
  <si>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</si>
  <si>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</si>
  <si>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</si>
  <si>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</si>
  <si>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</si>
  <si>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</si>
  <si>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</si>
  <si>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</si>
  <si>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</si>
  <si>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</si>
  <si>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</si>
  <si>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</si>
  <si>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</si>
  <si>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</si>
  <si>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</si>
  <si>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</si>
  <si>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</si>
  <si>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</si>
  <si>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</si>
  <si>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</si>
  <si>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</si>
  <si>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</si>
  <si>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</si>
  <si>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</si>
  <si>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</si>
  <si>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</si>
  <si>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</si>
  <si>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</si>
  <si>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</si>
  <si>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</si>
  <si>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</si>
  <si>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</si>
  <si>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</si>
  <si>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</si>
  <si>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</si>
  <si>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</si>
  <si>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</si>
  <si>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</si>
  <si>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</si>
  <si>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</si>
  <si>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</si>
  <si>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</si>
  <si>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</si>
  <si>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</si>
  <si>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</si>
  <si>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</si>
  <si>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</si>
  <si>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</si>
  <si>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</si>
  <si>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</si>
  <si>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</si>
  <si>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</si>
  <si>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</si>
  <si>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</si>
  <si>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</si>
  <si>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</si>
  <si>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</si>
  <si>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</si>
  <si>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</si>
  <si>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</si>
  <si>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</si>
  <si>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</si>
  <si>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</si>
  <si>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</si>
  <si>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</si>
  <si>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</si>
  <si>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</si>
  <si>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</si>
  <si>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</si>
  <si>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</si>
  <si>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</si>
  <si>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</si>
  <si>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</si>
  <si>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</si>
  <si>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</si>
  <si>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</si>
  <si>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</si>
  <si>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</si>
  <si>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</si>
  <si>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</si>
  <si>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</si>
  <si>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</si>
  <si>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</si>
  <si>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</si>
  <si>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</si>
  <si>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</si>
  <si>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</si>
  <si>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</si>
  <si>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</si>
  <si>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</si>
  <si>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</si>
  <si>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</si>
  <si>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</si>
  <si>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</si>
  <si>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</si>
  <si>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</si>
  <si>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</si>
  <si>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</si>
  <si>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</si>
  <si>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</si>
  <si>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</si>
  <si>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</si>
  <si>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</si>
  <si>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</si>
  <si>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</si>
  <si>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</si>
  <si>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</si>
  <si>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</si>
  <si>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</si>
  <si>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</si>
  <si>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</si>
  <si>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</si>
  <si>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</si>
  <si>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</si>
  <si>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</si>
  <si>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</si>
  <si>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</si>
  <si>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</si>
  <si>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</si>
  <si>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</si>
  <si>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</si>
  <si>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</si>
  <si>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</si>
  <si>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</si>
  <si>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</si>
  <si>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</si>
  <si>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</si>
  <si>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</si>
  <si>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</si>
  <si>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</si>
  <si>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</si>
  <si>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</si>
  <si>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</si>
  <si>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</si>
  <si>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</si>
  <si>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</si>
  <si>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</si>
  <si>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</si>
  <si>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</si>
  <si>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</si>
  <si>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</si>
  <si>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</si>
  <si>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</si>
  <si>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</si>
  <si>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</si>
  <si>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</si>
  <si>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</si>
  <si>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</si>
  <si>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</si>
  <si>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</si>
  <si>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</si>
  <si>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</si>
  <si>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</si>
  <si>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</si>
  <si>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</si>
  <si>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</si>
  <si>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</si>
  <si>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</si>
  <si>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</si>
  <si>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</si>
  <si>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</si>
  <si>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</si>
  <si>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</si>
  <si>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</si>
  <si>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</si>
  <si>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</si>
  <si>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</si>
  <si>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</si>
  <si>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</si>
  <si>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</si>
  <si>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</si>
  <si>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</si>
  <si>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</si>
  <si>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</si>
  <si>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</si>
  <si>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</si>
  <si>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</si>
  <si>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</si>
  <si>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</si>
  <si>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</si>
  <si>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</si>
  <si>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</si>
  <si>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</si>
  <si>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</si>
  <si>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</si>
  <si>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</si>
  <si>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</si>
  <si>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</si>
  <si>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</si>
  <si>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</si>
  <si>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</si>
  <si>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</si>
  <si>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</si>
  <si>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</si>
  <si>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</si>
  <si>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</si>
  <si>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</si>
  <si>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</si>
  <si>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</si>
  <si>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</si>
  <si>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</si>
  <si>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</si>
  <si>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</si>
  <si>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</si>
  <si>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</si>
  <si>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</si>
  <si>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</si>
  <si>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</si>
  <si>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</si>
  <si>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</si>
  <si>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</si>
  <si>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</si>
  <si>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</si>
  <si>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</si>
  <si>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</si>
  <si>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</si>
  <si>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</si>
  <si>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</si>
  <si>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</si>
  <si>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</si>
  <si>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</si>
  <si>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</si>
  <si>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</si>
  <si>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</si>
  <si>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</si>
  <si>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</si>
  <si>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</si>
  <si>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</si>
  <si>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</si>
  <si>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</si>
  <si>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</si>
  <si>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</si>
  <si>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</si>
  <si>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</si>
  <si>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</si>
  <si>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</si>
  <si>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</si>
  <si>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</si>
  <si>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</si>
  <si>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</si>
  <si>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</si>
  <si>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</si>
  <si>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</si>
  <si>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</si>
  <si>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</si>
  <si>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</si>
  <si>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</si>
  <si>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</si>
  <si>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</si>
  <si>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</si>
  <si>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</si>
  <si>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</si>
  <si>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</si>
  <si>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</si>
  <si>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</si>
  <si>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</si>
  <si>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</si>
  <si>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</si>
  <si>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</si>
  <si>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</si>
  <si>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</si>
  <si>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</si>
  <si>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</si>
  <si>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</si>
  <si>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</si>
  <si>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</si>
  <si>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</si>
  <si>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</si>
  <si>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</si>
  <si>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</si>
  <si>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</si>
  <si>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</si>
  <si>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</si>
  <si>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</si>
  <si>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</si>
  <si>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</si>
  <si>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</si>
  <si>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</si>
  <si>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</si>
  <si>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</si>
  <si>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</si>
  <si>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</si>
  <si>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</si>
  <si>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</si>
  <si>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</si>
  <si>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</si>
  <si>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</si>
  <si>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</si>
  <si>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</si>
  <si>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</si>
  <si>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</si>
  <si>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</si>
  <si>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</si>
  <si>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</si>
  <si>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</si>
  <si>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</si>
  <si>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</si>
  <si>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</si>
  <si>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</si>
  <si>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</si>
  <si>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</si>
  <si>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</si>
  <si>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</si>
  <si>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</si>
  <si>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</si>
  <si>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</si>
  <si>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</si>
  <si>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</si>
  <si>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</si>
  <si>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</si>
  <si>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</si>
  <si>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</si>
  <si>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</si>
  <si>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</si>
  <si>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</si>
  <si>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</si>
  <si>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</si>
  <si>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</si>
  <si>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</si>
  <si>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</si>
  <si>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</si>
  <si>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</si>
  <si>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</si>
  <si>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</si>
  <si>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</si>
  <si>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</si>
  <si>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</si>
  <si>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</si>
  <si>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</si>
  <si>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</si>
  <si>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</si>
  <si>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</si>
  <si>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</si>
  <si>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</si>
  <si>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</si>
  <si>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</si>
  <si>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</si>
  <si>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</si>
  <si>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</si>
  <si>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</si>
  <si>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</si>
  <si>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</si>
  <si>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</si>
  <si>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</si>
  <si>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</si>
  <si>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</si>
  <si>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</si>
  <si>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</si>
  <si>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</si>
  <si>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</si>
  <si>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</si>
  <si>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</si>
  <si>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</si>
  <si>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</si>
  <si>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</si>
  <si>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</si>
  <si>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</si>
  <si>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</si>
  <si>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</si>
  <si>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</si>
  <si>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</si>
  <si>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</si>
  <si>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</si>
  <si>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</si>
  <si>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</si>
  <si>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</si>
  <si>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</si>
  <si>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</si>
  <si>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</si>
  <si>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</si>
  <si>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</si>
  <si>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</si>
  <si>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</si>
  <si>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</si>
  <si>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</si>
  <si>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</si>
  <si>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</si>
  <si>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</si>
  <si>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</si>
  <si>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</si>
  <si>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</si>
  <si>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</si>
  <si>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</si>
  <si>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</si>
  <si>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</si>
  <si>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</si>
  <si>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</si>
  <si>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</si>
  <si>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</si>
  <si>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</si>
  <si>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</si>
  <si>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</si>
  <si>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</si>
  <si>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</si>
  <si>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</si>
  <si>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</si>
  <si>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</si>
  <si>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</si>
  <si>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</si>
  <si>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</si>
  <si>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</si>
  <si>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</si>
  <si>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</si>
  <si>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</si>
  <si>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</si>
  <si>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</si>
  <si>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</si>
  <si>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</si>
  <si>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</si>
  <si>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</si>
  <si>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</si>
  <si>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</si>
  <si>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</si>
  <si>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</si>
  <si>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</si>
  <si>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</si>
  <si>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</si>
  <si>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</si>
  <si>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</si>
  <si>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</si>
  <si>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</si>
  <si>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</si>
  <si>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</si>
  <si>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</si>
  <si>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</si>
  <si>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</si>
  <si>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</si>
  <si>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</si>
  <si>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</si>
  <si>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</si>
  <si>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</si>
  <si>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</si>
  <si>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</si>
  <si>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</si>
  <si>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</si>
  <si>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</si>
  <si>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</si>
  <si>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</si>
  <si>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</si>
  <si>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</si>
  <si>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</si>
  <si>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</si>
  <si>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</si>
  <si>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</si>
  <si>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</si>
  <si>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</si>
  <si>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</si>
  <si>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</si>
  <si>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</si>
  <si>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</si>
  <si>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</si>
  <si>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</si>
  <si>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</si>
  <si>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</si>
  <si>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</si>
  <si>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</si>
  <si>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</si>
  <si>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</si>
  <si>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</si>
  <si>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</si>
  <si>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</si>
  <si>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</si>
  <si>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</si>
  <si>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</si>
  <si>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</si>
  <si>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</si>
  <si>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</si>
  <si>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</si>
  <si>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</si>
  <si>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</si>
  <si>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</si>
  <si>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</si>
  <si>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</si>
  <si>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</si>
  <si>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</si>
  <si>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</si>
  <si>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</si>
  <si>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</si>
  <si>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</si>
  <si>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</si>
  <si>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</si>
  <si>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</si>
  <si>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</si>
  <si>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</si>
  <si>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</si>
  <si>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</si>
  <si>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</si>
  <si>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</si>
  <si>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</si>
  <si>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</si>
  <si>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</si>
  <si>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</si>
  <si>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</si>
  <si>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</si>
  <si>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</si>
  <si>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</si>
  <si>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</si>
  <si>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</si>
  <si>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</si>
  <si>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</si>
  <si>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</si>
  <si>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</si>
  <si>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</si>
  <si>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</si>
  <si>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</si>
  <si>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</si>
  <si>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</si>
  <si>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</si>
  <si>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</si>
  <si>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</si>
  <si>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</si>
  <si>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</si>
  <si>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</si>
  <si>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</si>
  <si>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</si>
  <si>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</si>
  <si>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</si>
  <si>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</si>
  <si>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</si>
  <si>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</si>
  <si>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</si>
  <si>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</si>
  <si>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</si>
  <si>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</si>
  <si>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</si>
  <si>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</si>
  <si>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</si>
  <si>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</si>
  <si>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</si>
  <si>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</si>
  <si>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</si>
  <si>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</si>
  <si>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</si>
  <si>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</si>
  <si>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</si>
  <si>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</si>
  <si>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</si>
  <si>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</si>
  <si>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</si>
  <si>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</si>
  <si>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</si>
  <si>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</si>
  <si>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</si>
  <si>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</si>
  <si>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</si>
  <si>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</si>
  <si>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</si>
  <si>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</si>
  <si>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</si>
  <si>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</si>
  <si>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</si>
  <si>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</si>
  <si>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</si>
  <si>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</si>
  <si>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</si>
  <si>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</si>
  <si>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</si>
  <si>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</si>
  <si>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</si>
  <si>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</si>
  <si>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</si>
  <si>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</si>
  <si>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</si>
  <si>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</si>
  <si>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</si>
  <si>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</si>
  <si>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</si>
  <si>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</si>
  <si>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</si>
  <si>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</si>
  <si>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</si>
  <si>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</si>
  <si>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</si>
  <si>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</si>
  <si>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</si>
  <si>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</si>
  <si>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</si>
  <si>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</si>
  <si>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</si>
  <si>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</si>
  <si>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</si>
  <si>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</si>
  <si>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</si>
  <si>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</si>
  <si>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</si>
  <si>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</si>
  <si>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</si>
  <si>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</si>
  <si>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</si>
  <si>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</si>
  <si>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</si>
  <si>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</si>
  <si>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</si>
  <si>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</si>
  <si>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</si>
  <si>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</si>
  <si>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</si>
  <si>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</si>
  <si>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</si>
  <si>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</si>
  <si>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</si>
  <si>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</si>
  <si>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</si>
  <si>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</si>
  <si>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</si>
  <si>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</si>
  <si>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</si>
  <si>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</si>
  <si>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</si>
  <si>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</si>
  <si>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</si>
  <si>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</si>
  <si>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</si>
  <si>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</si>
  <si>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</si>
  <si>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</si>
  <si>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</si>
  <si>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</si>
  <si>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</si>
  <si>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</si>
  <si>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</si>
  <si>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</si>
  <si>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</si>
  <si>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</si>
  <si>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</si>
  <si>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</si>
  <si>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</si>
  <si>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</si>
  <si>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</si>
  <si>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</si>
  <si>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</si>
  <si>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</si>
  <si>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</si>
  <si>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</si>
  <si>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</si>
  <si>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</si>
  <si>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</si>
  <si>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</si>
  <si>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</si>
  <si>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</si>
  <si>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</si>
  <si>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</si>
  <si>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</si>
  <si>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</si>
  <si>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</si>
  <si>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</si>
  <si>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</si>
  <si>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</si>
  <si>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</si>
  <si>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</si>
  <si>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</si>
  <si>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</si>
  <si>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</si>
  <si>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</si>
  <si>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</si>
  <si>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</si>
  <si>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</si>
  <si>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</si>
  <si>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</si>
  <si>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</si>
  <si>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</si>
  <si>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</si>
  <si>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</si>
  <si>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</si>
  <si>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</si>
  <si>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</si>
  <si>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</si>
  <si>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</si>
  <si>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</si>
  <si>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</si>
  <si>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</si>
  <si>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</si>
  <si>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</si>
  <si>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</si>
  <si>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</si>
  <si>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</si>
  <si>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</si>
  <si>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</si>
  <si>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</si>
  <si>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</si>
  <si>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</si>
  <si>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</si>
  <si>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</si>
  <si>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</si>
  <si>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</si>
  <si>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</si>
  <si>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</si>
  <si>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</si>
  <si>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</si>
  <si>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</si>
  <si>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</si>
  <si>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</si>
  <si>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</si>
  <si>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</si>
  <si>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</si>
  <si>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</si>
  <si>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</si>
  <si>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</si>
  <si>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</si>
  <si>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</si>
  <si>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</si>
  <si>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</si>
  <si>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</si>
  <si>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</si>
  <si>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</si>
  <si>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</si>
  <si>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</si>
  <si>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</si>
  <si>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</si>
  <si>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</si>
  <si>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</si>
  <si>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</si>
  <si>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</si>
  <si>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</si>
  <si>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</si>
  <si>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</si>
  <si>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</si>
  <si>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</si>
  <si>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</si>
  <si>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</si>
  <si>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</si>
  <si>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</si>
  <si>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</si>
  <si>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</si>
  <si>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</si>
  <si>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</si>
  <si>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</si>
  <si>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</si>
  <si>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</si>
  <si>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</si>
  <si>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</si>
  <si>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</si>
  <si>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</si>
  <si>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</si>
  <si>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</si>
  <si>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</si>
  <si>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</si>
  <si>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</si>
  <si>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</si>
  <si>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</si>
  <si>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</si>
  <si>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</si>
  <si>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</si>
  <si>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</si>
  <si>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</si>
  <si>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</si>
  <si>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</si>
  <si>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</si>
  <si>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</si>
  <si>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</si>
  <si>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</si>
  <si>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</si>
  <si>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</si>
  <si>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</si>
  <si>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</si>
  <si>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</si>
  <si>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</si>
  <si>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</si>
  <si>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</si>
  <si>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</si>
  <si>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</si>
  <si>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</si>
  <si>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</si>
  <si>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</si>
  <si>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</si>
  <si>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</si>
  <si>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</si>
  <si>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</si>
  <si>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</si>
  <si>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</si>
  <si>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</si>
  <si>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</si>
  <si>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</si>
  <si>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</si>
  <si>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</si>
  <si>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</si>
  <si>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</si>
  <si>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</si>
  <si>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</si>
  <si>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</si>
  <si>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</si>
  <si>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</si>
  <si>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</si>
  <si>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</si>
  <si>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</si>
  <si>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</si>
  <si>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</si>
  <si>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</si>
  <si>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</si>
  <si>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</si>
  <si>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</si>
  <si>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</si>
  <si>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</si>
  <si>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</si>
  <si>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</si>
  <si>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</si>
  <si>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</si>
  <si>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</si>
  <si>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</si>
  <si>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</si>
  <si>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</si>
  <si>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</si>
  <si>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</si>
  <si>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</si>
  <si>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</si>
  <si>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</si>
  <si>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</si>
  <si>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</si>
  <si>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</si>
  <si>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</si>
  <si>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</si>
  <si>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</si>
  <si>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</si>
  <si>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</si>
  <si>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</si>
  <si>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</si>
  <si>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</si>
  <si>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</si>
  <si>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</si>
  <si>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</si>
  <si>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</si>
  <si>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</si>
  <si>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</si>
  <si>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</si>
  <si>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</si>
  <si>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</si>
  <si>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</si>
  <si>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</si>
  <si>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</si>
  <si>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</si>
  <si>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</si>
  <si>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</si>
  <si>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</si>
  <si>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</si>
  <si>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</si>
  <si>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</si>
  <si>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</si>
  <si>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</si>
  <si>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</si>
  <si>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</si>
  <si>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</si>
  <si>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</si>
  <si>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</si>
  <si>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</si>
  <si>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</si>
  <si>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</si>
  <si>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</si>
  <si>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</si>
  <si>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</si>
  <si>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</si>
  <si>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</si>
  <si>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</si>
  <si>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</si>
  <si>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</si>
  <si>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</si>
  <si>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</si>
  <si>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</si>
  <si>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</si>
  <si>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</si>
  <si>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</si>
  <si>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</si>
  <si>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</si>
  <si>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</si>
  <si>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</si>
  <si>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</si>
  <si>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</si>
  <si>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</si>
  <si>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</si>
  <si>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</si>
  <si>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</si>
  <si>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</si>
  <si>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</si>
  <si>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</si>
  <si>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</si>
  <si>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</si>
  <si>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</si>
  <si>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</si>
  <si>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</si>
  <si>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</si>
  <si>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</si>
  <si>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</si>
  <si>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</si>
  <si>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</si>
  <si>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</si>
  <si>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</si>
  <si>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</si>
  <si>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</si>
  <si>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</si>
  <si>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</si>
  <si>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</si>
  <si>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</si>
  <si>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</si>
  <si>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</si>
  <si>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</si>
  <si>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</si>
  <si>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</si>
  <si>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</si>
  <si>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</si>
  <si>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</si>
  <si>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</si>
  <si>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</si>
  <si>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</si>
  <si>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</si>
  <si>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</si>
  <si>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</si>
  <si>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</si>
  <si>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</si>
  <si>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</si>
  <si>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</si>
  <si>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</si>
  <si>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</si>
  <si>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</si>
  <si>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</si>
  <si>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</si>
  <si>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</si>
  <si>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</si>
  <si>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</si>
  <si>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</si>
  <si>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</si>
  <si>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</si>
  <si>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</si>
  <si>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</si>
  <si>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</si>
  <si>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</si>
  <si>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</si>
  <si>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</si>
  <si>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</si>
  <si>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</si>
  <si>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</si>
  <si>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</si>
  <si>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</si>
  <si>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</si>
  <si>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</si>
  <si>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</si>
  <si>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</si>
  <si>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</si>
  <si>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</si>
  <si>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</si>
  <si>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</si>
  <si>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</si>
  <si>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</si>
  <si>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</si>
  <si>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</si>
  <si>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</si>
  <si>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</si>
  <si>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</si>
  <si>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</si>
  <si>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</si>
  <si>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</si>
  <si>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</si>
  <si>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</si>
  <si>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</si>
  <si>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</si>
  <si>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</si>
  <si>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</si>
  <si>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</si>
  <si>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</si>
  <si>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</si>
  <si>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</si>
  <si>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</si>
  <si>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</si>
  <si>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</si>
  <si>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</si>
  <si>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</si>
  <si>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</si>
  <si>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</si>
  <si>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</si>
  <si>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</si>
  <si>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</si>
  <si>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</si>
  <si>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</si>
  <si>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</si>
  <si>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</si>
  <si>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</si>
  <si>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</si>
  <si>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</si>
  <si>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</si>
  <si>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</si>
  <si>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</si>
  <si>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</si>
  <si>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</si>
  <si>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</si>
  <si>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</si>
  <si>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</si>
  <si>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</si>
  <si>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</si>
  <si>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</si>
  <si>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</si>
  <si>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</si>
  <si>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</si>
  <si>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</si>
  <si>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</si>
  <si>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</si>
  <si>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</si>
  <si>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</si>
  <si>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</si>
  <si>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</si>
  <si>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</si>
  <si>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</si>
  <si>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</si>
  <si>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</si>
  <si>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</si>
  <si>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</si>
  <si>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</si>
  <si>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</si>
  <si>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</si>
  <si>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</si>
  <si>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</si>
  <si>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</si>
  <si>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</si>
  <si>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</si>
  <si>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</si>
  <si>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</si>
  <si>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</si>
  <si>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</si>
  <si>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</si>
  <si>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</si>
  <si>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</si>
  <si>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</si>
  <si>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</si>
  <si>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</si>
  <si>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</si>
  <si>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</si>
  <si>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</si>
  <si>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</si>
  <si>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</si>
  <si>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</si>
  <si>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</si>
  <si>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</si>
  <si>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</si>
  <si>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</si>
  <si>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</si>
  <si>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</si>
  <si>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</si>
  <si>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</si>
  <si>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</si>
  <si>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</si>
  <si>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</si>
  <si>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</si>
  <si>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</si>
  <si>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</si>
  <si>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</si>
  <si>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</si>
  <si>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</si>
  <si>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</si>
  <si>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</si>
  <si>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</si>
  <si>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</si>
  <si>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</si>
  <si>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</si>
  <si>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</si>
  <si>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</si>
  <si>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</si>
  <si>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</si>
  <si>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</si>
  <si>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</si>
  <si>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</si>
  <si>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</si>
  <si>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</si>
  <si>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</si>
  <si>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</si>
  <si>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</si>
  <si>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</si>
  <si>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</si>
  <si>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</si>
  <si>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</si>
  <si>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</si>
  <si>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</si>
  <si>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</si>
  <si>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</si>
  <si>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</si>
  <si>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</si>
  <si>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</si>
  <si>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</si>
  <si>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</si>
  <si>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</si>
  <si>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</si>
  <si>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</si>
  <si>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</si>
  <si>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</si>
  <si>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</si>
  <si>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</si>
  <si>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</si>
  <si>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</si>
  <si>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</si>
  <si>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</si>
  <si>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</si>
  <si>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</si>
  <si>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</si>
  <si>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</si>
  <si>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</si>
  <si>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</si>
  <si>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</si>
  <si>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</si>
  <si>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</si>
  <si>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</si>
  <si>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</si>
  <si>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</si>
  <si>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</si>
  <si>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</si>
  <si>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</si>
  <si>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</si>
  <si>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</si>
  <si>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</si>
  <si>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</si>
  <si>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</si>
  <si>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</si>
  <si>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</si>
  <si>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</si>
  <si>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</si>
  <si>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</si>
  <si>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</si>
  <si>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</si>
  <si>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</si>
  <si>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</si>
  <si>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</si>
  <si>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</si>
  <si>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</si>
  <si>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</si>
  <si>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</si>
  <si>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</si>
  <si>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</si>
  <si>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</si>
  <si>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</si>
  <si>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</si>
  <si>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</si>
  <si>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</si>
  <si>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</si>
  <si>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</si>
  <si>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</si>
  <si>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</si>
  <si>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</si>
  <si>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</si>
  <si>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</si>
  <si>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</si>
  <si>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</si>
  <si>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</si>
  <si>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</si>
  <si>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</si>
  <si>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</si>
  <si>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</si>
  <si>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</si>
  <si>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</si>
  <si>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</si>
  <si>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</si>
  <si>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</si>
  <si>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</si>
  <si>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</si>
  <si>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</si>
  <si>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</si>
  <si>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</si>
  <si>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</si>
  <si>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</si>
  <si>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</si>
  <si>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</si>
  <si>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</si>
  <si>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</si>
  <si>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</si>
  <si>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</si>
  <si>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</si>
  <si>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</si>
  <si>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</si>
  <si>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</si>
  <si>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</si>
  <si>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</si>
  <si>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</si>
  <si>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</si>
  <si>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</si>
  <si>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</si>
  <si>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</si>
  <si>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</si>
  <si>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</si>
  <si>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</si>
  <si>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</si>
  <si>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</si>
  <si>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</si>
  <si>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</si>
  <si>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</si>
  <si>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</si>
  <si>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</si>
  <si>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</si>
  <si>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</si>
  <si>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</si>
  <si>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</si>
  <si>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</si>
  <si>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</si>
  <si>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</si>
  <si>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</si>
  <si>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</si>
  <si>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</si>
  <si>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</si>
  <si>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</si>
  <si>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</si>
  <si>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</si>
  <si>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</si>
  <si>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</si>
  <si>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</si>
  <si>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</si>
  <si>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</si>
  <si>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</si>
  <si>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</si>
  <si>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</si>
  <si>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</si>
  <si>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</si>
  <si>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</si>
  <si>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</si>
  <si>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</si>
  <si>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</si>
  <si>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</si>
  <si>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</si>
  <si>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</si>
  <si>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</si>
  <si>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</si>
  <si>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</si>
  <si>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</si>
  <si>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</si>
  <si>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</si>
  <si>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</si>
  <si>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</si>
  <si>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</si>
  <si>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</si>
  <si>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</si>
  <si>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</si>
  <si>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</si>
  <si>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</si>
  <si>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</si>
  <si>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</si>
  <si>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</si>
  <si>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</si>
  <si>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</si>
  <si>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</si>
  <si>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</si>
  <si>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</si>
  <si>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</si>
  <si>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</si>
  <si>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</si>
  <si>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</si>
  <si>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</si>
  <si>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</si>
  <si>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</si>
  <si>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</si>
  <si>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</si>
  <si>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</si>
  <si>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</si>
  <si>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</si>
  <si>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</si>
  <si>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</si>
  <si>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</si>
  <si>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</si>
  <si>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</si>
  <si>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</si>
  <si>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</si>
  <si>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</si>
  <si>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</si>
  <si>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</si>
  <si>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</si>
  <si>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</si>
  <si>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</si>
  <si>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</si>
  <si>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</si>
  <si>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</si>
  <si>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</si>
  <si>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</si>
  <si>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</si>
  <si>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</si>
  <si>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</si>
  <si>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</si>
  <si>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</si>
  <si>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</si>
  <si>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</si>
  <si>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</si>
  <si>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</si>
  <si>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</si>
  <si>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</si>
  <si>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</si>
  <si>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</si>
  <si>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</si>
  <si>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</si>
  <si>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</si>
  <si>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</si>
  <si>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</si>
  <si>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</si>
  <si>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</si>
  <si>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</si>
  <si>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</si>
  <si>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</si>
  <si>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</si>
  <si>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</si>
  <si>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</si>
  <si>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</si>
  <si>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</si>
  <si>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</si>
  <si>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</si>
  <si>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</si>
  <si>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</si>
  <si>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</si>
  <si>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</si>
  <si>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</si>
  <si>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</si>
  <si>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</si>
  <si>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</si>
  <si>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</si>
  <si>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</si>
  <si>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</si>
  <si>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</si>
  <si>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</si>
  <si>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</si>
  <si>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</si>
  <si>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</si>
  <si>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</si>
  <si>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</si>
  <si>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</si>
  <si>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</si>
  <si>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</si>
  <si>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</si>
  <si>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</si>
  <si>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</si>
  <si>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</si>
  <si>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</si>
  <si>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</si>
  <si>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</si>
  <si>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</si>
  <si>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</si>
  <si>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</si>
  <si>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</si>
  <si>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</si>
  <si>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</si>
  <si>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</si>
  <si>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</si>
  <si>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</si>
  <si>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</si>
  <si>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</si>
  <si>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</si>
  <si>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</si>
  <si>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</si>
  <si>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</si>
  <si>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</si>
  <si>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</si>
  <si>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</si>
  <si>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</si>
  <si>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</si>
  <si>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</si>
  <si>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</si>
  <si>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</si>
  <si>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</si>
  <si>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</si>
  <si>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</si>
  <si>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</si>
  <si>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</si>
  <si>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</si>
  <si>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</si>
  <si>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</si>
  <si>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</si>
  <si>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</si>
  <si>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</si>
  <si>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</si>
  <si>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</si>
  <si>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</si>
  <si>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</si>
  <si>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</si>
  <si>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</si>
  <si>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</si>
  <si>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</si>
  <si>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</si>
  <si>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</si>
  <si>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</si>
  <si>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</si>
  <si>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</si>
  <si>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</si>
  <si>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</si>
  <si>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</si>
  <si>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</si>
  <si>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</si>
  <si>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</si>
  <si>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</si>
  <si>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</si>
  <si>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</si>
  <si>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</si>
  <si>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</si>
  <si>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</si>
  <si>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</si>
  <si>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</si>
  <si>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</si>
  <si>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</si>
  <si>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</si>
  <si>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</si>
  <si>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</si>
  <si>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</si>
  <si>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</si>
  <si>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</si>
  <si>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</si>
  <si>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</si>
  <si>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</si>
  <si>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</si>
  <si>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</si>
  <si>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</si>
  <si>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</si>
  <si>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</si>
  <si>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</si>
  <si>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</si>
  <si>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</si>
  <si>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</si>
  <si>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</si>
  <si>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</si>
  <si>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</si>
  <si>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</si>
  <si>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</si>
  <si>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</si>
  <si>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</si>
  <si>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</si>
  <si>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</si>
  <si>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</si>
  <si>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</si>
  <si>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</si>
  <si>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</si>
  <si>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</si>
  <si>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</si>
  <si>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</si>
  <si>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</si>
  <si>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</si>
  <si>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</si>
  <si>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</si>
  <si>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</si>
  <si>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</si>
  <si>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</si>
  <si>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</si>
  <si>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</si>
  <si>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</si>
  <si>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</si>
  <si>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</si>
  <si>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</si>
  <si>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</si>
  <si>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</si>
  <si>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</si>
  <si>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</si>
  <si>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</si>
  <si>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</si>
  <si>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</si>
  <si>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</si>
  <si>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</si>
  <si>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</si>
  <si>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</si>
  <si>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</si>
  <si>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</si>
  <si>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</si>
  <si>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</si>
  <si>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</si>
  <si>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</si>
  <si>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</si>
  <si>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</si>
  <si>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</si>
  <si>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</si>
  <si>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</si>
  <si>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</si>
  <si>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</si>
  <si>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</si>
  <si>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</si>
  <si>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</si>
  <si>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</si>
  <si>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</si>
  <si>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</si>
  <si>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</si>
  <si>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</si>
  <si>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</si>
  <si>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</si>
  <si>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</si>
  <si>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</si>
  <si>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</si>
  <si>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</si>
  <si>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</si>
  <si>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</si>
  <si>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</si>
  <si>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</si>
  <si>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</si>
  <si>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</si>
  <si>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</si>
  <si>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</si>
  <si>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</si>
  <si>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</si>
  <si>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</si>
  <si>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</si>
  <si>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</si>
  <si>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</si>
  <si>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</si>
  <si>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</si>
  <si>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</si>
  <si>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</si>
  <si>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</si>
  <si>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</si>
  <si>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</si>
  <si>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</si>
  <si>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</si>
  <si>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</si>
  <si>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</si>
  <si>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</si>
  <si>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</si>
  <si>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</si>
  <si>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</si>
  <si>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</si>
  <si>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</si>
  <si>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</si>
  <si>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</si>
  <si>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</si>
  <si>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</si>
  <si>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</si>
  <si>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</si>
  <si>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</si>
  <si>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</si>
  <si>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</si>
  <si>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</si>
  <si>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</si>
  <si>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</si>
  <si>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</si>
  <si>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</si>
  <si>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</si>
  <si>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</si>
  <si>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</si>
  <si>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</si>
  <si>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</si>
  <si>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</si>
  <si>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</si>
  <si>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</si>
  <si>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</si>
  <si>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</si>
  <si>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</si>
  <si>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</si>
  <si>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</si>
  <si>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</si>
  <si>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</si>
  <si>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</si>
  <si>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</si>
  <si>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</si>
  <si>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</si>
  <si>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</si>
  <si>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</si>
  <si>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</si>
  <si>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</si>
  <si>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</si>
  <si>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</si>
  <si>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</si>
  <si>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</si>
  <si>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</si>
  <si>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</si>
  <si>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</si>
  <si>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</si>
  <si>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</si>
  <si>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</si>
  <si>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</si>
  <si>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</si>
  <si>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</si>
  <si>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</si>
  <si>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</si>
  <si>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</si>
  <si>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</si>
  <si>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</si>
  <si>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</si>
  <si>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</si>
  <si>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</si>
  <si>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</si>
  <si>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</si>
  <si>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</si>
  <si>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</si>
  <si>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</si>
  <si>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</si>
  <si>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</si>
  <si>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</si>
  <si>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</si>
  <si>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</si>
  <si>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</si>
  <si>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</si>
  <si>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</si>
  <si>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</si>
  <si>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</si>
  <si>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</si>
  <si>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</si>
  <si>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</si>
  <si>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</si>
  <si>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</si>
  <si>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</si>
  <si>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</si>
  <si>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</si>
  <si>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</si>
  <si>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</si>
  <si>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</si>
  <si>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</si>
  <si>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</si>
  <si>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</si>
  <si>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</si>
  <si>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</si>
  <si>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</si>
  <si>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</si>
  <si>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</si>
  <si>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</si>
  <si>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</si>
  <si>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</si>
  <si>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</si>
  <si>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</si>
  <si>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</si>
  <si>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</si>
  <si>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</si>
  <si>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</si>
  <si>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</si>
  <si>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</si>
  <si>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</si>
  <si>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</si>
  <si>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</si>
  <si>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</si>
  <si>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</si>
  <si>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</si>
  <si>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</si>
  <si>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</si>
  <si>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</si>
  <si>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</si>
  <si>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</si>
  <si>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</si>
  <si>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</si>
  <si>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</si>
  <si>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</si>
  <si>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</si>
  <si>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</si>
  <si>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</si>
  <si>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</si>
  <si>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</si>
  <si>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</si>
  <si>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</si>
  <si>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</si>
  <si>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</si>
  <si>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</si>
  <si>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</si>
  <si>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</si>
  <si>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</si>
  <si>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</si>
  <si>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</si>
  <si>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</si>
  <si>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</si>
  <si>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</si>
  <si>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</si>
  <si>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</si>
  <si>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</si>
  <si>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</si>
  <si>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</si>
  <si>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</si>
  <si>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</si>
  <si>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</si>
  <si>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</si>
  <si>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</si>
  <si>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</si>
  <si>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</si>
  <si>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</si>
  <si>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</si>
  <si>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</si>
  <si>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</si>
  <si>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</si>
  <si>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</si>
  <si>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</si>
  <si>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</si>
  <si>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</si>
  <si>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</si>
  <si>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</si>
  <si>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</si>
  <si>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</si>
  <si>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</si>
  <si>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</si>
  <si>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</si>
  <si>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</si>
  <si>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</si>
  <si>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</si>
  <si>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</si>
  <si>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</si>
  <si>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</si>
  <si>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</si>
  <si>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</si>
  <si>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</si>
  <si>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</si>
  <si>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</si>
  <si>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</si>
  <si>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</si>
  <si>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</si>
  <si>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</si>
  <si>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</si>
  <si>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</si>
  <si>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</si>
  <si>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</si>
  <si>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</si>
  <si>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</si>
  <si>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</si>
  <si>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</si>
  <si>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</si>
  <si>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</si>
  <si>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</si>
  <si>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</si>
  <si>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</si>
  <si>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</si>
  <si>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</si>
  <si>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</si>
  <si>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</si>
  <si>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</si>
  <si>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</si>
  <si>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</si>
  <si>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</si>
  <si>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</si>
  <si>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</si>
  <si>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</si>
  <si>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</si>
  <si>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</si>
  <si>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</si>
  <si>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</si>
  <si>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</si>
  <si>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</si>
  <si>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</si>
  <si>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</si>
  <si>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</si>
  <si>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</si>
  <si>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</si>
  <si>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</si>
  <si>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</si>
  <si>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</si>
  <si>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</si>
  <si>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</si>
  <si>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</si>
  <si>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</si>
  <si>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</si>
  <si>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</si>
  <si>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</si>
  <si>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</si>
  <si>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</si>
  <si>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</si>
  <si>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</si>
  <si>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</si>
  <si>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</si>
  <si>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</si>
  <si>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</si>
  <si>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</si>
  <si>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</si>
  <si>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</si>
  <si>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</si>
  <si>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</si>
  <si>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</si>
  <si>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</si>
  <si>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</si>
  <si>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</si>
  <si>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</si>
  <si>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</si>
  <si>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</si>
  <si>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</si>
  <si>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</si>
  <si>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</si>
  <si>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</si>
  <si>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</si>
  <si>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</si>
  <si>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</si>
  <si>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</si>
  <si>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</si>
  <si>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</si>
  <si>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</si>
  <si>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</si>
  <si>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</si>
  <si>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</si>
  <si>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</si>
  <si>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</si>
  <si>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</si>
  <si>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</si>
  <si>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</si>
  <si>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</si>
  <si>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</si>
  <si>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</si>
  <si>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</si>
  <si>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</si>
  <si>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</si>
  <si>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</si>
  <si>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</si>
  <si>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</si>
  <si>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</si>
  <si>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</si>
  <si>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</si>
  <si>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</si>
  <si>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</si>
  <si>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</si>
  <si>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</si>
  <si>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</si>
  <si>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</si>
  <si>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</si>
  <si>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</si>
  <si>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</si>
  <si>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</si>
  <si>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</si>
  <si>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</si>
  <si>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</si>
  <si>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</si>
  <si>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</si>
  <si>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</si>
  <si>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</si>
  <si>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</si>
  <si>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</si>
  <si>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</si>
  <si>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</si>
  <si>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</si>
  <si>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</si>
  <si>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</si>
  <si>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</si>
  <si>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</si>
  <si>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</si>
  <si>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</si>
  <si>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</si>
  <si>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</si>
  <si>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</si>
  <si>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</si>
  <si>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</si>
  <si>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</si>
  <si>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</si>
  <si>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</si>
  <si>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</si>
  <si>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</si>
  <si>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</si>
  <si>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</si>
  <si>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</si>
  <si>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</si>
  <si>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</si>
  <si>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</si>
  <si>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</si>
  <si>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</si>
  <si>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</si>
  <si>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</si>
  <si>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</si>
  <si>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</si>
  <si>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</si>
  <si>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</si>
  <si>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</si>
  <si>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</si>
  <si>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</si>
  <si>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</si>
  <si>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</si>
  <si>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</si>
  <si>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</si>
  <si>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</si>
  <si>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</si>
  <si>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</si>
  <si>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</si>
  <si>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</si>
  <si>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</si>
  <si>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</si>
  <si>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</si>
  <si>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</si>
  <si>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</si>
  <si>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</si>
  <si>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</si>
  <si>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</si>
  <si>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</si>
  <si>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</si>
  <si>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</si>
  <si>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</si>
  <si>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</si>
  <si>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</si>
  <si>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</si>
  <si>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</si>
  <si>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</si>
  <si>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</si>
  <si>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</si>
  <si>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</si>
  <si>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</si>
  <si>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</si>
  <si>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</si>
  <si>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</si>
  <si>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</si>
  <si>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</si>
  <si>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</si>
  <si>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</si>
  <si>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</si>
  <si>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</si>
  <si>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</si>
  <si>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</si>
  <si>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</si>
  <si>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</si>
  <si>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</si>
  <si>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</si>
  <si>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</si>
  <si>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</si>
  <si>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</si>
  <si>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</si>
  <si>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</si>
  <si>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</si>
  <si>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</si>
  <si>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</si>
  <si>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</si>
  <si>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</si>
  <si>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</si>
  <si>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</si>
  <si>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</si>
  <si>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</si>
  <si>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</si>
  <si>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</si>
  <si>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</si>
  <si>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</si>
  <si>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</si>
  <si>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</si>
  <si>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</si>
  <si>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</si>
  <si>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</si>
  <si>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</si>
  <si>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</si>
  <si>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</si>
  <si>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</si>
  <si>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</si>
  <si>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</si>
  <si>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</si>
  <si>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</si>
  <si>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</si>
  <si>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</si>
  <si>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</si>
  <si>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</si>
  <si>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</si>
  <si>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</si>
  <si>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</si>
  <si>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</si>
  <si>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</si>
  <si>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</si>
  <si>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</si>
  <si>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</si>
  <si>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</si>
  <si>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</si>
  <si>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</si>
  <si>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</si>
  <si>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</si>
  <si>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</si>
  <si>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</si>
  <si>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</si>
  <si>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</si>
  <si>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</si>
  <si>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</si>
  <si>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</si>
  <si>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</si>
  <si>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</si>
  <si>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</si>
  <si>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</si>
  <si>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</si>
  <si>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</si>
  <si>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</si>
  <si>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</si>
  <si>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</si>
  <si>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</si>
  <si>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</si>
  <si>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</si>
  <si>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</si>
  <si>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</si>
  <si>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</si>
  <si>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</si>
  <si>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</si>
  <si>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</si>
  <si>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</si>
  <si>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</si>
  <si>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</si>
  <si>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</si>
  <si>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</si>
  <si>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</si>
  <si>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</si>
  <si>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</si>
  <si>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</si>
  <si>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</si>
  <si>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</si>
  <si>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</si>
  <si>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</si>
  <si>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</si>
  <si>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</si>
  <si>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</si>
  <si>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</si>
  <si>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</si>
  <si>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</si>
  <si>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</si>
  <si>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</si>
  <si>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</si>
  <si>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</si>
  <si>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</si>
  <si>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</si>
  <si>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</si>
  <si>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</si>
  <si>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</si>
  <si>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</si>
  <si>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</si>
  <si>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</si>
  <si>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</si>
  <si>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</si>
  <si>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</si>
  <si>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</si>
  <si>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</si>
  <si>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</si>
  <si>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</si>
  <si>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</si>
  <si>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</si>
  <si>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</si>
  <si>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</si>
  <si>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</si>
  <si>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</si>
  <si>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</si>
  <si>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</si>
  <si>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</si>
  <si>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</si>
  <si>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</si>
  <si>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</si>
  <si>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</si>
  <si>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</si>
  <si>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</si>
  <si>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</si>
  <si>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</si>
  <si>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</si>
  <si>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</si>
  <si>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</si>
  <si>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</si>
  <si>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</si>
  <si>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</si>
  <si>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</si>
  <si>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</si>
  <si>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</si>
  <si>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</si>
  <si>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</si>
  <si>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</si>
  <si>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</si>
  <si>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</si>
  <si>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</si>
  <si>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</si>
  <si>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</si>
  <si>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</si>
  <si>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</si>
  <si>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</si>
  <si>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</si>
  <si>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</si>
  <si>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</si>
  <si>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</si>
  <si>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</si>
  <si>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</si>
  <si>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</si>
  <si>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</si>
  <si>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</si>
  <si>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</si>
  <si>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</si>
  <si>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</si>
  <si>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</si>
  <si>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</si>
  <si>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</si>
  <si>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</si>
  <si>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</si>
  <si>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</si>
  <si>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</si>
  <si>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</si>
  <si>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</si>
  <si>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</si>
  <si>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</si>
  <si>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</si>
  <si>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</si>
  <si>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</si>
  <si>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</si>
  <si>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</si>
  <si>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</si>
  <si>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</si>
  <si>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</si>
  <si>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</si>
  <si>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</si>
  <si>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</si>
  <si>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</si>
  <si>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</si>
  <si>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</si>
  <si>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</si>
  <si>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</si>
  <si>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</si>
  <si>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</si>
  <si>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</si>
  <si>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</si>
  <si>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</si>
  <si>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</si>
  <si>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</si>
  <si>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</si>
  <si>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</si>
  <si>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</si>
  <si>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</si>
  <si>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</si>
  <si>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</si>
  <si>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</si>
  <si>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</si>
  <si>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</si>
  <si>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</si>
  <si>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</si>
  <si>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</si>
  <si>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</si>
  <si>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</si>
  <si>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</si>
  <si>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</si>
  <si>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</si>
  <si>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</si>
  <si>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</si>
  <si>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</si>
  <si>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</si>
  <si>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</si>
  <si>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</si>
  <si>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</si>
  <si>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</si>
  <si>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</si>
  <si>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</si>
  <si>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</si>
  <si>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</si>
  <si>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</si>
  <si>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</si>
  <si>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</si>
  <si>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</si>
  <si>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</si>
  <si>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</si>
  <si>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</si>
  <si>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</si>
  <si>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</si>
  <si>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</si>
  <si>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</si>
  <si>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</si>
  <si>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</si>
  <si>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</si>
  <si>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</si>
  <si>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</si>
  <si>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</si>
  <si>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</si>
  <si>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</si>
  <si>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</si>
  <si>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</si>
  <si>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</si>
  <si>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</si>
  <si>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</si>
  <si>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</si>
  <si>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</si>
  <si>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</si>
  <si>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</si>
  <si>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</si>
  <si>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</si>
  <si>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</si>
  <si>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</si>
  <si>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</si>
  <si>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</si>
  <si>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</si>
  <si>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</si>
  <si>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</si>
  <si>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</si>
  <si>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</si>
  <si>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</si>
  <si>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</si>
  <si>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</si>
  <si>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</si>
  <si>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</si>
  <si>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</si>
  <si>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</si>
  <si>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</si>
  <si>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</si>
  <si>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</si>
  <si>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</si>
  <si>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</si>
  <si>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</si>
  <si>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</si>
  <si>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</si>
  <si>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</si>
  <si>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</si>
  <si>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</si>
  <si>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</si>
  <si>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</si>
  <si>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</si>
  <si>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</si>
  <si>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</si>
  <si>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</si>
  <si>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</si>
  <si>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</si>
  <si>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</si>
  <si>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</si>
  <si>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</si>
  <si>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</si>
  <si>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</si>
  <si>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</si>
  <si>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</si>
  <si>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</si>
  <si>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</si>
  <si>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</si>
  <si>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</si>
  <si>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</si>
  <si>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</si>
  <si>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</si>
  <si>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</si>
  <si>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</si>
  <si>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</si>
  <si>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</si>
  <si>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</si>
  <si>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</si>
  <si>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</si>
  <si>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</si>
  <si>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</si>
  <si>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</si>
  <si>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</si>
  <si>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</si>
  <si>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</si>
  <si>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</si>
  <si>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</si>
  <si>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</si>
  <si>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</si>
  <si>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</si>
  <si>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</si>
  <si>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</si>
  <si>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</si>
  <si>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</si>
  <si>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</si>
  <si>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</si>
  <si>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</si>
  <si>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</si>
  <si>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</si>
  <si>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</si>
  <si>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</si>
  <si>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</si>
  <si>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</si>
  <si>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</si>
  <si>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</si>
  <si>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</si>
  <si>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</si>
  <si>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</si>
  <si>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</si>
  <si>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</si>
  <si>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</si>
  <si>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</si>
  <si>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</si>
  <si>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</si>
  <si>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</si>
  <si>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</si>
  <si>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</si>
  <si>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</si>
  <si>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</si>
  <si>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</si>
  <si>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</si>
  <si>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</si>
  <si>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</si>
  <si>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</si>
  <si>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</si>
  <si>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</si>
  <si>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</si>
  <si>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</si>
  <si>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</si>
  <si>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</si>
  <si>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</si>
  <si>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</si>
  <si>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</si>
  <si>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</si>
  <si>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</si>
  <si>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</si>
  <si>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</si>
  <si>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</si>
  <si>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</si>
  <si>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</si>
  <si>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</si>
  <si>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</si>
  <si>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</si>
  <si>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</si>
  <si>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</si>
  <si>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</si>
  <si>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</si>
  <si>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</si>
  <si>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</si>
  <si>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</si>
  <si>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</si>
  <si>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</si>
  <si>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</si>
  <si>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</si>
  <si>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</si>
  <si>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</si>
  <si>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</si>
  <si>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</si>
  <si>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</si>
  <si>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</si>
  <si>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</si>
  <si>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</si>
  <si>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</si>
  <si>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</si>
  <si>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</si>
  <si>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</si>
  <si>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</si>
  <si>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</si>
  <si>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</si>
  <si>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</si>
  <si>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</si>
  <si>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</si>
  <si>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</si>
  <si>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</si>
  <si>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</si>
  <si>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</si>
  <si>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</si>
  <si>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</si>
  <si>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</si>
  <si>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</si>
  <si>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</si>
  <si>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</si>
  <si>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</si>
  <si>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</si>
  <si>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</si>
  <si>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</si>
  <si>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</si>
  <si>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</si>
  <si>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</si>
  <si>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</si>
  <si>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</si>
  <si>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</si>
  <si>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</si>
  <si>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</si>
  <si>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</si>
  <si>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</si>
  <si>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</si>
  <si>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</si>
  <si>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</si>
  <si>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</si>
  <si>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</si>
  <si>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</si>
  <si>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</si>
  <si>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</si>
  <si>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</si>
  <si>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</si>
  <si>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</si>
  <si>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</si>
  <si>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</si>
  <si>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</si>
  <si>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</si>
  <si>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</si>
  <si>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</si>
  <si>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</si>
  <si>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</si>
  <si>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</si>
  <si>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</si>
  <si>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</si>
  <si>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</si>
  <si>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</si>
  <si>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</si>
  <si>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</si>
  <si>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</si>
  <si>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</si>
  <si>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</si>
  <si>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</si>
  <si>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</si>
  <si>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</si>
  <si>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</si>
  <si>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</si>
  <si>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</si>
  <si>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</si>
  <si>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</si>
  <si>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</si>
  <si>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</si>
  <si>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</si>
  <si>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</si>
  <si>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</si>
  <si>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</si>
  <si>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</si>
  <si>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</si>
  <si>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</si>
  <si>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</si>
  <si>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</si>
  <si>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</si>
  <si>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</si>
  <si>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</si>
  <si>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</si>
  <si>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</si>
  <si>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</si>
  <si>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</si>
  <si>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</si>
  <si>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</si>
  <si>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</si>
  <si>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</si>
  <si>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</si>
  <si>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</si>
  <si>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</si>
  <si>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</si>
  <si>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</si>
  <si>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</si>
  <si>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</si>
  <si>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</si>
  <si>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</si>
  <si>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</si>
  <si>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</si>
  <si>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</si>
  <si>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</si>
  <si>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</si>
  <si>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</si>
  <si>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</si>
  <si>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</si>
  <si>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</si>
  <si>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</si>
  <si>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</si>
  <si>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</si>
  <si>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</si>
  <si>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</si>
  <si>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</si>
  <si>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</si>
  <si>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</si>
  <si>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</si>
  <si>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</si>
  <si>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</si>
  <si>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</si>
  <si>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</si>
  <si>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</si>
  <si>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</si>
  <si>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</si>
  <si>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</si>
  <si>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</si>
  <si>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</si>
  <si>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</si>
  <si>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</si>
  <si>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</si>
  <si>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</si>
  <si>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</si>
  <si>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</si>
  <si>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</si>
  <si>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</si>
  <si>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</si>
  <si>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</si>
  <si>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</si>
  <si>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</si>
  <si>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</si>
  <si>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</si>
  <si>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</si>
  <si>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</si>
  <si>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</si>
  <si>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</si>
  <si>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</si>
  <si>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</si>
  <si>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</si>
  <si>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</si>
  <si>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</si>
  <si>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</si>
  <si>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</si>
  <si>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</si>
  <si>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</si>
  <si>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</si>
  <si>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</si>
  <si>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</si>
  <si>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</si>
  <si>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</si>
  <si>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</si>
  <si>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</si>
  <si>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</si>
  <si>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</si>
  <si>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</si>
  <si>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</si>
  <si>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</si>
  <si>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</si>
  <si>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</si>
  <si>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</si>
  <si>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</si>
  <si>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</si>
  <si>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</si>
  <si>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</si>
  <si>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</si>
  <si>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</si>
  <si>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</si>
  <si>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</si>
  <si>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</si>
  <si>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</si>
  <si>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</si>
  <si>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</si>
  <si>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</si>
  <si>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</si>
  <si>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</si>
  <si>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</si>
  <si>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</si>
  <si>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</si>
  <si>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</si>
  <si>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</si>
  <si>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</si>
  <si>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</si>
  <si>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</si>
  <si>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</si>
  <si>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</si>
  <si>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</si>
  <si>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</si>
  <si>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</si>
  <si>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</si>
  <si>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</si>
  <si>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</si>
  <si>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</si>
  <si>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</si>
  <si>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</si>
  <si>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</si>
  <si>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</si>
  <si>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</si>
  <si>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</si>
  <si>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</si>
  <si>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</si>
  <si>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</si>
  <si>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</si>
  <si>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</si>
  <si>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</si>
  <si>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</si>
  <si>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</si>
  <si>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</si>
  <si>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</si>
  <si>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</si>
  <si>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</si>
  <si>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</si>
  <si>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</si>
  <si>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</si>
  <si>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</si>
  <si>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</si>
  <si>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</si>
  <si>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</si>
  <si>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</si>
  <si>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</si>
  <si>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</si>
  <si>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</si>
  <si>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</si>
  <si>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</si>
  <si>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</si>
  <si>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</si>
  <si>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</si>
  <si>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</si>
  <si>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</si>
  <si>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</si>
  <si>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</si>
  <si>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</si>
  <si>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</si>
  <si>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</si>
  <si>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</si>
  <si>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</si>
  <si>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</si>
  <si>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</si>
  <si>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</si>
  <si>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</si>
  <si>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</si>
  <si>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</si>
  <si>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</si>
  <si>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</si>
  <si>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</si>
  <si>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</si>
  <si>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</si>
  <si>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</si>
  <si>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</si>
  <si>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</si>
  <si>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</si>
  <si>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</si>
  <si>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</si>
  <si>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</si>
  <si>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</si>
  <si>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</si>
  <si>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</si>
  <si>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</si>
  <si>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</si>
  <si>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</si>
  <si>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</si>
  <si>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</si>
  <si>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</si>
  <si>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</si>
  <si>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</si>
  <si>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</si>
  <si>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</si>
  <si>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</si>
  <si>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</si>
  <si>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</si>
  <si>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</si>
  <si>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</si>
  <si>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</si>
  <si>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</si>
  <si>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</si>
  <si>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</si>
  <si>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</si>
  <si>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</si>
  <si>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</si>
  <si>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</si>
  <si>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</si>
  <si>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</si>
  <si>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</si>
  <si>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</si>
  <si>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</si>
  <si>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</si>
  <si>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</si>
  <si>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</si>
  <si>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</si>
  <si>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</si>
  <si>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</si>
  <si>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</si>
  <si>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</si>
  <si>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</si>
  <si>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</si>
  <si>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</si>
  <si>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</si>
  <si>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</si>
  <si>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</si>
  <si>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</si>
  <si>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</si>
  <si>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</si>
  <si>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</si>
  <si>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</si>
  <si>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</si>
  <si>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</si>
  <si>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</si>
  <si>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</si>
  <si>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</si>
  <si>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</si>
  <si>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</si>
  <si>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</si>
  <si>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</si>
  <si>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</si>
  <si>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</si>
  <si>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</si>
  <si>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</si>
  <si>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</si>
  <si>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</si>
  <si>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</si>
  <si>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</si>
  <si>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</si>
  <si>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</si>
  <si>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</si>
  <si>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</si>
  <si>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</si>
  <si>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</si>
  <si>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</si>
  <si>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</si>
  <si>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</si>
  <si>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</si>
  <si>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</si>
  <si>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</si>
  <si>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</si>
  <si>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</si>
  <si>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</si>
  <si>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</si>
  <si>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</si>
  <si>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</si>
  <si>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</si>
  <si>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</si>
  <si>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</si>
  <si>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</si>
  <si>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</si>
  <si>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</si>
  <si>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</si>
  <si>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</si>
  <si>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</si>
  <si>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</si>
  <si>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</si>
  <si>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</si>
  <si>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</si>
  <si>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</si>
  <si>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</si>
  <si>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</si>
  <si>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</si>
  <si>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</si>
  <si>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</si>
  <si>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</si>
  <si>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</si>
  <si>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</si>
  <si>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</si>
  <si>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</si>
  <si>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</si>
  <si>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</si>
  <si>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</si>
  <si>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</si>
  <si>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</si>
  <si>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</si>
  <si>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</si>
  <si>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</si>
  <si>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</si>
  <si>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</si>
  <si>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</si>
  <si>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</si>
  <si>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</si>
  <si>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</si>
  <si>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</si>
  <si>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</si>
  <si>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</si>
  <si>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</si>
  <si>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</si>
  <si>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</si>
  <si>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</si>
  <si>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</si>
  <si>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</si>
  <si>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</si>
  <si>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</si>
  <si>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</si>
  <si>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</si>
  <si>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</si>
  <si>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</si>
  <si>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</si>
  <si>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</si>
  <si>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</si>
  <si>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</si>
  <si>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</si>
  <si>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</si>
  <si>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</si>
  <si>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</si>
  <si>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</si>
  <si>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</si>
  <si>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</si>
  <si>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</si>
  <si>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</si>
  <si>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</si>
  <si>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</si>
  <si>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</si>
  <si>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</si>
  <si>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</si>
  <si>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</si>
  <si>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</si>
  <si>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</si>
  <si>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</si>
  <si>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</si>
  <si>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</si>
  <si>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</si>
  <si>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</si>
  <si>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</si>
  <si>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</si>
  <si>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</si>
  <si>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</si>
  <si>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</si>
  <si>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</si>
  <si>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</si>
  <si>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</si>
  <si>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</si>
  <si>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</si>
  <si>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</si>
  <si>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</si>
  <si>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</si>
  <si>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</si>
  <si>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</si>
  <si>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</si>
  <si>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</si>
  <si>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</si>
  <si>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</si>
  <si>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</si>
  <si>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</si>
  <si>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</si>
  <si>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</si>
  <si>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</si>
  <si>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</si>
  <si>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</si>
  <si>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</si>
  <si>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</si>
  <si>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</si>
  <si>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</si>
  <si>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</si>
  <si>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</si>
  <si>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</si>
  <si>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</si>
  <si>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</si>
  <si>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</si>
  <si>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</si>
  <si>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</si>
  <si>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</si>
  <si>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</si>
  <si>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</si>
  <si>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</si>
  <si>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</si>
  <si>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</si>
  <si>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</si>
  <si>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</si>
  <si>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</si>
  <si>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</si>
  <si>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</si>
  <si>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</si>
  <si>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</si>
  <si>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</si>
  <si>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</si>
  <si>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</si>
  <si>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</si>
  <si>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</si>
  <si>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</si>
  <si>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</si>
  <si>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</si>
  <si>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</si>
  <si>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</si>
  <si>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</si>
  <si>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</si>
  <si>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</si>
  <si>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</si>
  <si>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</si>
  <si>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</si>
  <si>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</si>
  <si>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</si>
  <si>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</si>
  <si>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</si>
  <si>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</si>
  <si>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</si>
  <si>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</si>
  <si>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</si>
  <si>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</si>
  <si>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</si>
  <si>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</si>
  <si>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</si>
  <si>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</si>
  <si>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</si>
  <si>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</si>
  <si>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</si>
  <si>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</si>
  <si>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</si>
  <si>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</si>
  <si>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</si>
  <si>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</si>
  <si>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</si>
  <si>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</si>
  <si>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</si>
  <si>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</si>
  <si>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</si>
  <si>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</si>
  <si>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</si>
  <si>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</si>
  <si>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</si>
  <si>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</si>
  <si>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</si>
  <si>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</si>
  <si>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</si>
  <si>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</si>
  <si>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</si>
  <si>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</si>
  <si>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</si>
  <si>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</si>
  <si>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</si>
  <si>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</si>
  <si>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</si>
  <si>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</si>
  <si>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</si>
  <si>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</si>
  <si>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</si>
  <si>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</si>
  <si>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</si>
  <si>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</si>
  <si>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</si>
  <si>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</si>
  <si>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</si>
  <si>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</si>
  <si>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</si>
  <si>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</si>
  <si>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</si>
  <si>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</si>
  <si>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</si>
  <si>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</si>
  <si>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</si>
  <si>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</si>
  <si>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</si>
  <si>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</si>
  <si>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</si>
  <si>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</si>
  <si>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</si>
  <si>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</si>
  <si>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</si>
  <si>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</si>
  <si>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</si>
  <si>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</si>
  <si>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</si>
  <si>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</si>
  <si>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</si>
  <si>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</si>
  <si>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</si>
  <si>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</si>
  <si>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</si>
  <si>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</si>
  <si>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</si>
  <si>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</si>
  <si>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</si>
  <si>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</si>
  <si>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</si>
  <si>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</si>
  <si>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</si>
  <si>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</si>
  <si>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</si>
  <si>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</si>
  <si>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</si>
  <si>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</si>
  <si>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</si>
  <si>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</si>
  <si>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</si>
  <si>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</si>
  <si>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</si>
  <si>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</si>
  <si>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</si>
  <si>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</si>
  <si>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</si>
  <si>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</si>
  <si>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</si>
  <si>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</si>
  <si>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</si>
  <si>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</si>
  <si>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</si>
  <si>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</si>
  <si>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</si>
  <si>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</si>
  <si>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</si>
  <si>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</si>
  <si>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</si>
  <si>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</si>
  <si>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</si>
  <si>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</si>
  <si>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</si>
  <si>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</si>
  <si>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</si>
  <si>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</si>
  <si>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</si>
  <si>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</si>
  <si>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</si>
  <si>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</si>
  <si>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</si>
  <si>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</si>
  <si>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</si>
  <si>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</si>
  <si>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</si>
  <si>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</si>
  <si>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</si>
  <si>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</si>
  <si>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</si>
  <si>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</si>
  <si>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</si>
  <si>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</si>
  <si>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</si>
  <si>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</si>
  <si>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</si>
  <si>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</si>
  <si>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</si>
  <si>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</si>
  <si>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</si>
  <si>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</si>
  <si>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</si>
  <si>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</si>
  <si>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</si>
  <si>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</si>
  <si>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</si>
  <si>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</si>
  <si>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</si>
  <si>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</si>
  <si>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</si>
  <si>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</si>
  <si>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</si>
  <si>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</si>
  <si>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</si>
  <si>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</si>
  <si>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</si>
  <si>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</si>
  <si>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</si>
  <si>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</si>
  <si>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</si>
  <si>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</si>
  <si>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</si>
  <si>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</si>
  <si>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</si>
  <si>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</si>
  <si>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</si>
  <si>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</si>
  <si>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</si>
  <si>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</si>
  <si>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</si>
  <si>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</si>
  <si>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</si>
  <si>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</si>
  <si>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</si>
  <si>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</si>
  <si>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</si>
  <si>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</si>
  <si>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</si>
  <si>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</si>
  <si>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</si>
  <si>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</si>
  <si>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</si>
  <si>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</si>
  <si>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</si>
  <si>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</si>
  <si>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</si>
  <si>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</si>
  <si>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</si>
  <si>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</si>
  <si>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</si>
  <si>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</si>
  <si>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</si>
  <si>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</si>
  <si>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</si>
  <si>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</si>
  <si>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</si>
  <si>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</si>
  <si>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</si>
  <si>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</si>
  <si>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</si>
  <si>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</si>
  <si>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</si>
  <si>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</si>
  <si>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</si>
  <si>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</si>
  <si>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</si>
  <si>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</si>
  <si>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</si>
  <si>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</si>
  <si>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</si>
  <si>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</si>
  <si>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</si>
  <si>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</si>
  <si>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</si>
  <si>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</si>
  <si>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</si>
  <si>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</si>
  <si>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</si>
  <si>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</si>
  <si>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</si>
  <si>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</si>
  <si>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</si>
  <si>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</si>
  <si>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</si>
  <si>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</si>
  <si>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</si>
  <si>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</si>
  <si>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</si>
  <si>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</si>
  <si>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</si>
  <si>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</si>
  <si>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</si>
  <si>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</si>
  <si>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</si>
  <si>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</si>
  <si>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</si>
  <si>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</si>
  <si>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</si>
  <si>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</si>
  <si>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</si>
  <si>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</si>
  <si>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</si>
  <si>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</si>
  <si>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</si>
  <si>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</si>
  <si>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</si>
  <si>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</si>
  <si>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</si>
  <si>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</si>
  <si>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</si>
  <si>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</si>
  <si>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</si>
  <si>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</si>
  <si>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</si>
  <si>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</si>
  <si>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</si>
  <si>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</si>
  <si>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</si>
  <si>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</si>
  <si>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</si>
  <si>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</si>
  <si>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</si>
  <si>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</si>
  <si>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</si>
  <si>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</si>
  <si>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</si>
  <si>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</si>
  <si>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</si>
  <si>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</si>
  <si>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</si>
  <si>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</si>
  <si>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</si>
  <si>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</si>
  <si>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</si>
  <si>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</si>
  <si>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</si>
  <si>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</si>
  <si>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</si>
  <si>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</si>
  <si>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</si>
  <si>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</si>
  <si>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</si>
  <si>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</si>
  <si>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</si>
  <si>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</si>
  <si>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</si>
  <si>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</si>
  <si>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</si>
  <si>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</si>
  <si>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</si>
  <si>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</si>
  <si>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</si>
  <si>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</si>
  <si>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</si>
  <si>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</si>
  <si>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</si>
  <si>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</si>
  <si>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</si>
  <si>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</si>
  <si>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</si>
  <si>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</si>
  <si>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</si>
  <si>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</si>
  <si>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</si>
  <si>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</si>
  <si>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</si>
  <si>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</si>
  <si>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</si>
  <si>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</si>
  <si>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</si>
  <si>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</si>
  <si>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</si>
  <si>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</si>
  <si>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</si>
  <si>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</si>
  <si>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</si>
  <si>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</si>
  <si>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</si>
  <si>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</si>
  <si>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</si>
  <si>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</si>
  <si>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</si>
  <si>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</si>
  <si>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</si>
  <si>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</si>
  <si>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</si>
  <si>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</si>
  <si>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</si>
  <si>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</si>
  <si>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</si>
  <si>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</si>
  <si>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</si>
  <si>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</si>
  <si>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</si>
  <si>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</si>
  <si>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</si>
  <si>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</si>
  <si>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</si>
  <si>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</si>
  <si>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</si>
  <si>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</si>
  <si>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</si>
  <si>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</si>
  <si>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</si>
  <si>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</si>
  <si>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</si>
  <si>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</si>
  <si>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</si>
  <si>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</si>
  <si>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</si>
  <si>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</si>
  <si>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</si>
  <si>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</si>
  <si>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</si>
  <si>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</si>
  <si>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</si>
  <si>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</si>
  <si>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</si>
  <si>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</si>
  <si>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</si>
  <si>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</si>
  <si>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</si>
  <si>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</si>
  <si>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</si>
  <si>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</si>
  <si>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</si>
  <si>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</si>
  <si>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</si>
  <si>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</si>
  <si>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</si>
  <si>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</si>
  <si>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</si>
  <si>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</si>
  <si>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</si>
  <si>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</si>
  <si>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</si>
  <si>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</si>
  <si>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</si>
  <si>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</si>
  <si>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</si>
  <si>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</si>
  <si>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</si>
  <si>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</si>
  <si>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</si>
  <si>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</si>
  <si>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</si>
  <si>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</si>
  <si>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</si>
  <si>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</si>
  <si>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</si>
  <si>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</si>
  <si>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</si>
  <si>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</si>
  <si>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</si>
  <si>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</si>
  <si>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</si>
  <si>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</si>
  <si>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</si>
  <si>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</si>
  <si>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</si>
  <si>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</si>
  <si>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</si>
  <si>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</si>
  <si>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</si>
  <si>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</si>
  <si>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</si>
  <si>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</si>
  <si>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</si>
  <si>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</si>
  <si>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</si>
  <si>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</si>
  <si>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</si>
  <si>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</si>
  <si>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</si>
  <si>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</si>
  <si>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</si>
  <si>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</si>
  <si>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</si>
  <si>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</si>
  <si>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</si>
  <si>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</si>
  <si>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</si>
  <si>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</si>
  <si>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</si>
  <si>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</si>
  <si>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</si>
  <si>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</si>
  <si>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</si>
  <si>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</si>
  <si>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</si>
  <si>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</si>
  <si>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</si>
  <si>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</si>
  <si>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</si>
  <si>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</si>
  <si>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</si>
  <si>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</si>
  <si>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</si>
  <si>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</si>
  <si>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</si>
  <si>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</si>
  <si>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</si>
  <si>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</si>
  <si>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</si>
  <si>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</si>
  <si>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</si>
  <si>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</si>
  <si>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</si>
  <si>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</si>
  <si>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</si>
  <si>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</si>
  <si>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</si>
  <si>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</si>
  <si>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</si>
  <si>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</si>
  <si>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</si>
  <si>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</si>
  <si>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</si>
  <si>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</si>
  <si>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</si>
  <si>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</si>
  <si>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</si>
  <si>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</si>
  <si>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</si>
  <si>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</si>
  <si>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</si>
  <si>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</si>
  <si>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</si>
  <si>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</si>
  <si>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</si>
  <si>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</si>
  <si>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</si>
  <si>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</si>
  <si>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</si>
  <si>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</si>
  <si>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</si>
  <si>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</si>
  <si>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</si>
  <si>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</si>
  <si>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</si>
  <si>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</si>
  <si>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</si>
  <si>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</si>
  <si>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</si>
  <si>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</si>
  <si>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</si>
  <si>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</si>
  <si>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</si>
  <si>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</si>
  <si>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</si>
  <si>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</si>
  <si>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</si>
  <si>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</si>
  <si>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</si>
  <si>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</si>
  <si>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</si>
  <si>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</si>
  <si>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</si>
  <si>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</si>
  <si>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</si>
  <si>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</si>
  <si>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</si>
  <si>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</si>
  <si>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</si>
  <si>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</si>
  <si>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</si>
  <si>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</si>
  <si>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</si>
  <si>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</si>
  <si>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</si>
  <si>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</si>
  <si>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</si>
  <si>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</si>
  <si>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</si>
  <si>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</si>
  <si>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</si>
  <si>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</si>
  <si>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</si>
  <si>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</si>
  <si>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</si>
  <si>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</si>
  <si>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</si>
  <si>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</si>
  <si>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</si>
  <si>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</si>
  <si>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</si>
  <si>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</si>
  <si>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</si>
  <si>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</si>
  <si>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</si>
  <si>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</si>
  <si>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</si>
  <si>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</si>
  <si>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</si>
  <si>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</si>
  <si>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</si>
  <si>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</si>
  <si>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</si>
  <si>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</si>
  <si>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</si>
  <si>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</si>
  <si>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</si>
  <si>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</si>
  <si>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</si>
  <si>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</si>
  <si>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</si>
  <si>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</si>
  <si>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</si>
  <si>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</si>
  <si>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</si>
  <si>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</si>
  <si>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</si>
  <si>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</si>
  <si>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</si>
  <si>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</si>
  <si>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</si>
  <si>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</si>
  <si>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</si>
  <si>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</si>
  <si>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</si>
  <si>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</si>
  <si>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</si>
  <si>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</si>
  <si>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</si>
  <si>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</si>
  <si>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</si>
  <si>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</si>
  <si>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</si>
  <si>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</si>
  <si>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</si>
  <si>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</si>
  <si>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</si>
  <si>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</si>
  <si>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</si>
  <si>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</si>
  <si>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</si>
  <si>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</si>
  <si>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</si>
  <si>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</si>
  <si>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</si>
  <si>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</si>
  <si>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</si>
  <si>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</si>
  <si>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</si>
  <si>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</si>
  <si>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</si>
  <si>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</si>
  <si>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</si>
  <si>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</si>
  <si>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</si>
  <si>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</si>
  <si>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</si>
  <si>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</si>
  <si>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</si>
  <si>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</si>
  <si>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</si>
  <si>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</si>
  <si>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</si>
  <si>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</si>
  <si>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</si>
  <si>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</si>
  <si>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</si>
  <si>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</si>
  <si>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</si>
  <si>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</si>
  <si>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</si>
  <si>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</si>
  <si>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</si>
  <si>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</si>
  <si>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</si>
  <si>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</si>
  <si>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</si>
  <si>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</si>
  <si>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</si>
  <si>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</si>
  <si>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</si>
  <si>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</si>
  <si>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</si>
  <si>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</si>
  <si>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</si>
  <si>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</si>
  <si>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</si>
  <si>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</si>
  <si>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</si>
  <si>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</si>
  <si>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</si>
  <si>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</si>
  <si>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</si>
  <si>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</si>
  <si>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</si>
  <si>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</si>
  <si>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</si>
  <si>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</si>
  <si>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</si>
  <si>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</si>
  <si>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</si>
  <si>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</si>
  <si>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</si>
  <si>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</si>
  <si>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</si>
  <si>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</si>
  <si>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</si>
  <si>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</si>
  <si>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</si>
  <si>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</si>
  <si>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</si>
  <si>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</si>
  <si>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</si>
  <si>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</si>
  <si>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</si>
  <si>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</si>
  <si>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</si>
  <si>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</si>
  <si>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</si>
  <si>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</si>
  <si>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</si>
  <si>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</si>
  <si>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</si>
  <si>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</si>
  <si>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</si>
  <si>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</si>
  <si>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</si>
  <si>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</si>
  <si>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</si>
  <si>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</si>
  <si>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</si>
  <si>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</si>
  <si>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</si>
  <si>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</si>
  <si>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</si>
  <si>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</si>
  <si>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</si>
  <si>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</si>
  <si>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</si>
  <si>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</si>
  <si>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</si>
  <si>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</si>
  <si>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</si>
  <si>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</si>
  <si>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</si>
  <si>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</si>
  <si>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</si>
  <si>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</si>
  <si>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</si>
  <si>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</si>
  <si>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</si>
  <si>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</si>
  <si>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</si>
  <si>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</si>
  <si>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</si>
  <si>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</si>
  <si>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</si>
  <si>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</si>
  <si>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</si>
  <si>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</si>
  <si>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</si>
  <si>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</si>
  <si>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</si>
  <si>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</si>
  <si>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</si>
  <si>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</si>
  <si>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</si>
  <si>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</si>
  <si>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</si>
  <si>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</si>
  <si>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</si>
  <si>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</si>
  <si>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</si>
  <si>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</si>
  <si>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</si>
  <si>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</si>
  <si>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</si>
  <si>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</si>
  <si>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</si>
  <si>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</si>
  <si>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</si>
  <si>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</si>
  <si>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</si>
  <si>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</si>
  <si>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</si>
  <si>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</si>
  <si>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</si>
  <si>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</si>
  <si>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</si>
  <si>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</si>
  <si>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</si>
  <si>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</si>
  <si>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</si>
  <si>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</si>
  <si>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</si>
  <si>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</si>
  <si>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</si>
  <si>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</si>
  <si>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</si>
  <si>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</si>
  <si>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</si>
  <si>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</si>
  <si>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</si>
  <si>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</si>
  <si>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</si>
  <si>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</si>
  <si>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</si>
  <si>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</si>
  <si>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</si>
  <si>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</si>
  <si>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</si>
  <si>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</si>
  <si>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</si>
  <si>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</si>
  <si>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</si>
  <si>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</si>
  <si>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</si>
  <si>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</si>
  <si>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</si>
  <si>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</si>
  <si>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</si>
  <si>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</si>
  <si>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</si>
  <si>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</si>
  <si>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</si>
  <si>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</si>
  <si>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</si>
  <si>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</si>
  <si>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</si>
  <si>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</si>
  <si>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</si>
  <si>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</si>
  <si>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</si>
  <si>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</si>
  <si>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</si>
  <si>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</si>
  <si>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</si>
  <si>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</si>
  <si>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</si>
  <si>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</si>
  <si>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</si>
  <si>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</si>
  <si>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</si>
  <si>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</si>
  <si>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</si>
  <si>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</si>
  <si>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</si>
  <si>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</si>
  <si>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</si>
  <si>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</si>
  <si>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</si>
  <si>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</si>
  <si>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</si>
  <si>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</si>
  <si>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</si>
  <si>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</si>
  <si>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</si>
  <si>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</si>
  <si>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</si>
  <si>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</si>
  <si>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</si>
  <si>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</si>
  <si>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</si>
  <si>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</si>
  <si>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</si>
  <si>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</si>
  <si>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</si>
  <si>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</si>
  <si>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</si>
  <si>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</si>
  <si>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</si>
  <si>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</si>
  <si>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</si>
  <si>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</si>
  <si>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</si>
  <si>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</si>
  <si>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</si>
  <si>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</si>
  <si>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</si>
  <si>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</si>
  <si>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</si>
  <si>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</si>
  <si>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</si>
  <si>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</si>
  <si>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</si>
  <si>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</si>
  <si>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</si>
  <si>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</si>
  <si>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</si>
  <si>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</si>
  <si>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</si>
  <si>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</si>
  <si>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</si>
  <si>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</si>
  <si>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</si>
  <si>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</si>
  <si>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</si>
  <si>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</si>
  <si>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</si>
  <si>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</si>
  <si>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</si>
  <si>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</si>
  <si>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</si>
  <si>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</si>
  <si>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</si>
  <si>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</si>
  <si>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</si>
  <si>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</si>
  <si>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</si>
  <si>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</si>
  <si>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</si>
  <si>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</si>
  <si>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</si>
  <si>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</si>
  <si>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</si>
  <si>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</si>
  <si>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</si>
  <si>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</si>
  <si>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</si>
  <si>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</si>
  <si>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</si>
  <si>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</si>
  <si>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</si>
  <si>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</si>
  <si>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</si>
  <si>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</si>
  <si>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</si>
  <si>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</si>
  <si>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</si>
  <si>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</si>
  <si>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</si>
  <si>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</si>
  <si>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</si>
  <si>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</si>
  <si>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</si>
  <si>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</si>
  <si>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</si>
  <si>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</si>
  <si>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</si>
  <si>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</si>
  <si>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</si>
  <si>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</si>
  <si>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</si>
  <si>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</si>
  <si>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</si>
  <si>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</si>
  <si>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</si>
  <si>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</si>
  <si>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</si>
  <si>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</si>
  <si>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</si>
  <si>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</si>
  <si>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</si>
  <si>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</si>
  <si>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</si>
  <si>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</si>
  <si>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</si>
  <si>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</si>
  <si>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</si>
  <si>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</si>
  <si>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</si>
  <si>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</si>
  <si>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</si>
  <si>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</si>
  <si>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</si>
  <si>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</si>
  <si>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</si>
  <si>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</si>
  <si>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</si>
  <si>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</si>
  <si>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</si>
  <si>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</si>
  <si>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</si>
  <si>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</si>
  <si>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</si>
  <si>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</si>
  <si>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</si>
  <si>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</si>
  <si>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</si>
  <si>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</si>
  <si>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</si>
  <si>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</si>
  <si>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</si>
  <si>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</si>
  <si>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</si>
  <si>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</si>
  <si>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</si>
  <si>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</si>
  <si>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</si>
  <si>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</si>
  <si>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</si>
  <si>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</si>
  <si>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</si>
  <si>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</si>
  <si>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</si>
  <si>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</si>
  <si>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</si>
  <si>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</si>
  <si>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</si>
  <si>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</si>
  <si>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</si>
  <si>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</si>
  <si>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</si>
  <si>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</si>
  <si>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</si>
  <si>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</si>
  <si>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</si>
  <si>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</si>
  <si>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</si>
  <si>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</si>
  <si>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</si>
  <si>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</si>
  <si>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</si>
  <si>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</si>
  <si>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</si>
  <si>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</si>
  <si>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</si>
  <si>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</si>
  <si>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</si>
  <si>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</si>
  <si>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</si>
  <si>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</si>
  <si>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</si>
  <si>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</si>
  <si>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</si>
  <si>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</si>
  <si>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</si>
  <si>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</si>
  <si>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</si>
  <si>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</si>
  <si>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</si>
  <si>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</si>
  <si>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</si>
  <si>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</si>
  <si>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</si>
  <si>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</si>
  <si>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</si>
  <si>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</si>
  <si>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</si>
  <si>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</si>
  <si>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</si>
  <si>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</si>
  <si>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</si>
  <si>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</si>
  <si>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</si>
  <si>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</si>
  <si>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</si>
  <si>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</si>
  <si>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</si>
  <si>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</si>
  <si>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</si>
  <si>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</si>
  <si>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</si>
  <si>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</si>
  <si>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</si>
  <si>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</si>
  <si>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</si>
  <si>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</si>
  <si>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</si>
  <si>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</si>
  <si>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</si>
  <si>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</si>
  <si>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</si>
  <si>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</si>
  <si>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</si>
  <si>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</si>
  <si>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</si>
  <si>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</si>
  <si>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</si>
  <si>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</si>
  <si>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</si>
  <si>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</si>
  <si>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</si>
  <si>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</si>
  <si>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</si>
  <si>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</si>
  <si>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</si>
  <si>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</si>
  <si>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</si>
  <si>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</si>
  <si>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</si>
  <si>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</si>
  <si>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</si>
  <si>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</si>
  <si>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</si>
  <si>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</si>
  <si>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</si>
  <si>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</si>
  <si>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</si>
  <si>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</si>
  <si>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</si>
  <si>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</si>
  <si>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</si>
  <si>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</si>
  <si>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</si>
  <si>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</si>
  <si>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</si>
  <si>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</si>
  <si>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</si>
  <si>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</si>
  <si>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</si>
  <si>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</si>
  <si>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</si>
  <si>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</si>
  <si>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</si>
  <si>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</si>
  <si>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</si>
  <si>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</si>
  <si>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</si>
  <si>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</si>
  <si>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</si>
  <si>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</si>
  <si>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</si>
  <si>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</si>
  <si>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</si>
  <si>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</si>
  <si>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</si>
  <si>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</si>
  <si>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</si>
  <si>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</si>
  <si>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</si>
  <si>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</si>
  <si>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</si>
  <si>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</si>
  <si>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</si>
  <si>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</si>
  <si>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</si>
  <si>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</si>
  <si>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</si>
  <si>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</si>
  <si>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</si>
  <si>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</si>
  <si>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</si>
  <si>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</si>
  <si>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</si>
  <si>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</si>
  <si>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</si>
  <si>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</si>
  <si>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</si>
  <si>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</si>
  <si>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</si>
  <si>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</si>
  <si>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</si>
  <si>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</si>
  <si>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</si>
  <si>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</si>
  <si>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</si>
  <si>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</si>
  <si>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</si>
  <si>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</si>
  <si>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</si>
  <si>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</si>
  <si>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</si>
  <si>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</si>
  <si>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</si>
  <si>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</si>
  <si>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</si>
  <si>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</si>
  <si>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</si>
  <si>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</si>
  <si>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</si>
  <si>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</si>
  <si>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</si>
  <si>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</si>
  <si>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</si>
  <si>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</si>
  <si>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</si>
  <si>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</si>
  <si>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</si>
  <si>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</si>
  <si>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</si>
  <si>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</si>
  <si>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</si>
  <si>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</si>
  <si>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</si>
  <si>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</si>
  <si>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</si>
  <si>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</si>
  <si>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</si>
  <si>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</si>
  <si>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</si>
  <si>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</si>
  <si>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</si>
  <si>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</si>
  <si>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</si>
  <si>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</si>
  <si>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</si>
  <si>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</si>
  <si>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</si>
  <si>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</si>
  <si>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</si>
  <si>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</si>
  <si>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</si>
  <si>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</si>
  <si>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</si>
  <si>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</si>
  <si>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</si>
  <si>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</si>
  <si>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</si>
  <si>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</si>
  <si>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</si>
  <si>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</si>
  <si>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</si>
  <si>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</si>
  <si>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</si>
  <si>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</si>
  <si>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</si>
  <si>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</si>
  <si>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</si>
  <si>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</si>
  <si>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</si>
  <si>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</si>
  <si>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</si>
  <si>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</si>
  <si>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</si>
  <si>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</si>
  <si>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</si>
  <si>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</si>
  <si>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</si>
  <si>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</si>
  <si>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</si>
  <si>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</si>
  <si>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</si>
  <si>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</si>
  <si>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</si>
  <si>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</si>
  <si>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</si>
  <si>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</si>
  <si>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</si>
  <si>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</si>
  <si>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</si>
  <si>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</si>
  <si>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</si>
  <si>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</si>
  <si>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</si>
  <si>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</si>
  <si>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</si>
  <si>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</si>
  <si>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</si>
  <si>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</si>
  <si>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</si>
  <si>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</si>
  <si>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</si>
  <si>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</si>
  <si>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</si>
  <si>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</si>
  <si>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</si>
  <si>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</si>
  <si>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</si>
  <si>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</si>
  <si>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</si>
  <si>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</si>
  <si>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</si>
  <si>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</si>
  <si>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</si>
  <si>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</si>
  <si>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</si>
  <si>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</si>
  <si>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</si>
  <si>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</si>
  <si>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</si>
  <si>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</si>
  <si>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</si>
  <si>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</si>
  <si>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</si>
  <si>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</si>
  <si>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</si>
  <si>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</si>
  <si>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</si>
  <si>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</si>
  <si>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</si>
  <si>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</si>
  <si>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</si>
  <si>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</si>
  <si>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</si>
  <si>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</si>
  <si>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</si>
  <si>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</si>
  <si>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</si>
  <si>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</si>
  <si>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</si>
  <si>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</si>
  <si>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</si>
  <si>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</si>
  <si>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</si>
  <si>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</si>
  <si>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</si>
  <si>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</si>
  <si>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</si>
  <si>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</si>
  <si>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</si>
  <si>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</si>
  <si>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</si>
  <si>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</si>
  <si>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</si>
  <si>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</si>
  <si>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</si>
  <si>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</si>
  <si>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</si>
  <si>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</si>
  <si>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</si>
  <si>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</si>
  <si>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</si>
  <si>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</si>
  <si>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</si>
  <si>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</si>
  <si>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</si>
  <si>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</si>
  <si>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</si>
  <si>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</si>
  <si>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</si>
  <si>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</si>
  <si>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</si>
  <si>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</si>
  <si>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</si>
  <si>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</si>
  <si>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</si>
  <si>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</si>
  <si>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</si>
  <si>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</si>
  <si>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</si>
  <si>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</si>
  <si>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</si>
  <si>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</si>
  <si>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</si>
  <si>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</si>
  <si>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</si>
  <si>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</si>
  <si>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</si>
  <si>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</si>
  <si>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</si>
  <si>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</si>
  <si>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</si>
  <si>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</si>
  <si>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</si>
  <si>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</si>
  <si>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</si>
  <si>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</si>
  <si>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</si>
  <si>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</si>
  <si>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</si>
  <si>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</si>
  <si>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</si>
  <si>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</si>
  <si>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</si>
  <si>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</si>
  <si>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</si>
  <si>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</si>
  <si>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</si>
  <si>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</si>
  <si>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</si>
  <si>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</si>
  <si>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</si>
  <si>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</si>
  <si>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</si>
  <si>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</si>
  <si>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</si>
  <si>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</si>
  <si>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</si>
  <si>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</si>
  <si>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</si>
  <si>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</si>
  <si>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</si>
  <si>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</si>
  <si>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</si>
  <si>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</si>
  <si>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</si>
  <si>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</si>
  <si>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</si>
  <si>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</si>
  <si>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</si>
  <si>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</si>
  <si>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</si>
  <si>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</si>
  <si>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</si>
  <si>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</si>
  <si>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</si>
  <si>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</si>
  <si>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</si>
  <si>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</si>
  <si>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</si>
  <si>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</si>
  <si>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</si>
  <si>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</si>
  <si>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</si>
  <si>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</si>
  <si>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</si>
  <si>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</si>
  <si>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</si>
  <si>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</si>
  <si>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</si>
  <si>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</si>
  <si>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</si>
  <si>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</si>
  <si>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</si>
  <si>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</si>
  <si>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</si>
  <si>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</si>
  <si>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</si>
  <si>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</si>
  <si>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</si>
  <si>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</si>
  <si>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</si>
  <si>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</si>
  <si>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</si>
  <si>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</si>
  <si>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</si>
  <si>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</si>
  <si>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</si>
  <si>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</si>
  <si>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</si>
  <si>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</si>
  <si>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</si>
  <si>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</si>
  <si>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</si>
  <si>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</si>
  <si>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</si>
  <si>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</si>
  <si>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</si>
  <si>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</si>
  <si>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</si>
  <si>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</si>
  <si>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</si>
  <si>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</si>
  <si>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</si>
  <si>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</si>
  <si>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</si>
  <si>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</si>
  <si>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</si>
  <si>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</si>
  <si>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</si>
  <si>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</si>
  <si>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</si>
  <si>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</si>
  <si>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</si>
  <si>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</si>
  <si>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</si>
  <si>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</si>
  <si>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</si>
  <si>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</si>
  <si>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</si>
  <si>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</si>
  <si>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</si>
  <si>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</si>
  <si>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</si>
  <si>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</si>
  <si>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</si>
  <si>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</si>
  <si>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</si>
  <si>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</si>
  <si>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</si>
  <si>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</si>
  <si>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</si>
  <si>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</si>
  <si>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</si>
  <si>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</si>
  <si>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</si>
  <si>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</si>
  <si>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</si>
  <si>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</si>
  <si>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</si>
  <si>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</si>
  <si>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</si>
  <si>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</si>
  <si>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</si>
  <si>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</si>
  <si>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</si>
  <si>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</si>
  <si>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</si>
  <si>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</si>
  <si>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</si>
  <si>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</si>
  <si>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</si>
  <si>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</si>
  <si>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</si>
  <si>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</si>
  <si>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</si>
  <si>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</si>
  <si>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</si>
  <si>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</si>
  <si>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</si>
  <si>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</si>
  <si>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</si>
  <si>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</si>
  <si>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</si>
  <si>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</si>
  <si>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</si>
  <si>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</si>
  <si>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</si>
  <si>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</si>
  <si>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</si>
  <si>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</si>
  <si>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</si>
  <si>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</si>
  <si>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</si>
  <si>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</si>
  <si>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</si>
  <si>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</si>
  <si>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</si>
  <si>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</si>
  <si>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</si>
  <si>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</si>
  <si>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</si>
  <si>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</si>
  <si>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</si>
  <si>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</si>
  <si>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</si>
  <si>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</si>
  <si>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</si>
  <si>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</si>
  <si>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</si>
  <si>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</si>
  <si>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</si>
  <si>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</si>
  <si>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</si>
  <si>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</si>
  <si>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</si>
  <si>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</si>
  <si>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</si>
  <si>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</si>
  <si>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</si>
  <si>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</si>
  <si>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</si>
  <si>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</si>
  <si>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</si>
  <si>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</si>
  <si>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</si>
  <si>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</si>
  <si>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</si>
  <si>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</si>
  <si>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</si>
  <si>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</si>
  <si>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</si>
  <si>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</si>
  <si>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</si>
  <si>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</si>
  <si>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</si>
  <si>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</si>
  <si>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</si>
  <si>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</si>
  <si>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</si>
  <si>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</si>
  <si>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</si>
  <si>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</si>
  <si>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</si>
  <si>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</si>
  <si>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</si>
  <si>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</si>
  <si>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</si>
  <si>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</si>
  <si>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</si>
  <si>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</si>
  <si>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</si>
  <si>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</si>
  <si>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</si>
  <si>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</si>
  <si>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</si>
  <si>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</si>
  <si>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</si>
  <si>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</si>
  <si>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</si>
  <si>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</si>
  <si>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</si>
  <si>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</si>
  <si>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</si>
  <si>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</si>
  <si>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</si>
  <si>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</si>
  <si>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</si>
  <si>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</si>
  <si>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</si>
  <si>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</si>
  <si>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</si>
  <si>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</si>
  <si>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</si>
  <si>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</si>
  <si>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</si>
  <si>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</si>
  <si>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</si>
  <si>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</si>
  <si>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</si>
  <si>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</si>
  <si>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</si>
  <si>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</si>
  <si>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</si>
  <si>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</si>
  <si>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</si>
  <si>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</si>
  <si>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</si>
  <si>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</si>
  <si>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</si>
  <si>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</si>
  <si>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</si>
  <si>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</si>
  <si>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</si>
  <si>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</si>
  <si>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</si>
  <si>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</si>
  <si>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</si>
  <si>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</si>
  <si>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</si>
  <si>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</si>
  <si>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</si>
  <si>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</si>
  <si>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</si>
  <si>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</si>
  <si>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</si>
  <si>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</si>
  <si>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</si>
  <si>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</si>
  <si>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</si>
  <si>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</si>
  <si>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</si>
  <si>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</si>
  <si>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</si>
  <si>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</si>
  <si>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</si>
  <si>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</si>
  <si>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</si>
  <si>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</si>
  <si>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</si>
  <si>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</si>
  <si>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</si>
  <si>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</si>
  <si>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</si>
  <si>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</si>
  <si>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</si>
  <si>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</si>
  <si>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</si>
  <si>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</si>
  <si>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</si>
  <si>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</si>
  <si>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</si>
  <si>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</si>
  <si>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</si>
  <si>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</si>
  <si>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</si>
  <si>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</si>
  <si>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</si>
  <si>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</si>
  <si>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</si>
  <si>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</si>
  <si>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</si>
  <si>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</si>
  <si>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</si>
  <si>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</si>
  <si>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</si>
  <si>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</si>
  <si>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</si>
  <si>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</si>
  <si>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</si>
  <si>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</si>
  <si>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</si>
  <si>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</si>
  <si>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</si>
  <si>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</si>
  <si>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</si>
  <si>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</si>
  <si>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</si>
  <si>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</si>
  <si>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</si>
  <si>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</si>
  <si>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</si>
  <si>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</si>
  <si>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</si>
  <si>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</si>
  <si>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</si>
  <si>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</si>
  <si>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</si>
  <si>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</si>
  <si>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</si>
  <si>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</si>
  <si>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</si>
  <si>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</si>
  <si>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</si>
  <si>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</si>
  <si>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</si>
  <si>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</si>
  <si>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</si>
  <si>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</si>
  <si>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</si>
  <si>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</si>
  <si>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</si>
  <si>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</si>
  <si>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</si>
  <si>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</si>
  <si>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</si>
  <si>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</si>
  <si>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</si>
  <si>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</si>
  <si>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</si>
  <si>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</si>
  <si>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</si>
  <si>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</si>
  <si>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</si>
  <si>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</si>
  <si>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</si>
  <si>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</si>
  <si>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</si>
  <si>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</si>
  <si>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</si>
  <si>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</si>
  <si>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</si>
  <si>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</si>
  <si>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</si>
  <si>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</si>
  <si>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</si>
  <si>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</si>
  <si>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</si>
  <si>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</si>
  <si>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</si>
  <si>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</si>
  <si>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</si>
  <si>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</si>
  <si>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</si>
  <si>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</si>
  <si>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</si>
  <si>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</si>
  <si>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</si>
  <si>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</si>
  <si>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</si>
  <si>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</si>
  <si>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</si>
  <si>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</si>
  <si>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</si>
  <si>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</si>
  <si>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</si>
  <si>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</si>
  <si>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</si>
  <si>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</si>
  <si>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</si>
  <si>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</si>
  <si>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</si>
  <si>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</si>
  <si>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</si>
  <si>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</si>
  <si>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</si>
  <si>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</si>
  <si>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</si>
  <si>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</si>
  <si>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</si>
  <si>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</si>
  <si>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</si>
  <si>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</si>
  <si>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</si>
  <si>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</si>
  <si>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</si>
  <si>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</si>
  <si>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</si>
  <si>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</si>
  <si>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</si>
  <si>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</si>
  <si>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</si>
  <si>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</si>
  <si>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</si>
  <si>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</si>
  <si>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</si>
  <si>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</si>
  <si>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</si>
  <si>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</si>
  <si>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</si>
  <si>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</si>
  <si>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</si>
  <si>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</si>
  <si>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</si>
  <si>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</si>
  <si>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</si>
  <si>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</si>
  <si>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</si>
  <si>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</si>
  <si>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</si>
  <si>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</si>
  <si>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</si>
  <si>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</si>
  <si>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</si>
  <si>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</si>
  <si>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</si>
  <si>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</si>
  <si>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</si>
  <si>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</si>
  <si>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</si>
  <si>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</si>
  <si>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</si>
  <si>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</si>
  <si>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</si>
  <si>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</si>
  <si>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</si>
  <si>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</si>
  <si>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</si>
  <si>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</si>
  <si>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</si>
  <si>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</si>
  <si>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</si>
  <si>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</si>
  <si>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</si>
  <si>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</si>
  <si>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</si>
  <si>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</si>
  <si>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</si>
  <si>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</si>
  <si>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</si>
  <si>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</si>
  <si>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</si>
  <si>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</si>
  <si>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</si>
  <si>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</si>
  <si>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</si>
  <si>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</si>
  <si>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</si>
  <si>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</si>
  <si>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</si>
  <si>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</si>
  <si>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</si>
  <si>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</si>
  <si>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</si>
  <si>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</si>
  <si>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</si>
  <si>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</si>
  <si>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</si>
  <si>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</si>
  <si>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</si>
  <si>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</si>
  <si>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</si>
  <si>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</si>
  <si>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</si>
  <si>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</si>
  <si>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</si>
  <si>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</si>
  <si>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</si>
  <si>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</si>
  <si>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</si>
  <si>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</si>
  <si>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</si>
  <si>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</si>
  <si>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</si>
  <si>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</si>
  <si>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</si>
  <si>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</si>
  <si>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</si>
  <si>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</si>
  <si>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</si>
  <si>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</si>
  <si>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</si>
  <si>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</si>
  <si>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</si>
  <si>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</si>
  <si>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</si>
  <si>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</si>
  <si>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</si>
  <si>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</si>
  <si>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</si>
  <si>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</si>
  <si>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</si>
  <si>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</si>
  <si>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</si>
  <si>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</si>
  <si>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</si>
  <si>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</si>
  <si>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</si>
  <si>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</si>
  <si>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</si>
  <si>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</si>
  <si>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</si>
  <si>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</si>
  <si>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</si>
  <si>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</si>
  <si>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</si>
  <si>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</si>
  <si>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</si>
  <si>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</si>
  <si>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</si>
  <si>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</si>
  <si>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</si>
  <si>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</si>
  <si>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</si>
  <si>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</si>
  <si>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</si>
  <si>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</si>
  <si>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</si>
  <si>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</si>
  <si>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</si>
  <si>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</si>
  <si>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</si>
  <si>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</si>
  <si>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</si>
  <si>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</si>
  <si>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</si>
  <si>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</si>
  <si>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</si>
  <si>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</si>
  <si>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</si>
  <si>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</si>
  <si>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</si>
  <si>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</si>
  <si>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</si>
  <si>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</si>
  <si>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</si>
  <si>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</si>
  <si>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</si>
  <si>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</si>
  <si>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</si>
  <si>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</si>
  <si>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</si>
  <si>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</si>
  <si>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</si>
  <si>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</si>
  <si>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</si>
  <si>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</si>
  <si>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</si>
  <si>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</si>
  <si>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</si>
  <si>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</si>
  <si>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</si>
  <si>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</si>
  <si>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</si>
  <si>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</si>
  <si>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</si>
  <si>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</si>
  <si>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</si>
  <si>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</si>
  <si>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</si>
  <si>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</si>
  <si>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</si>
  <si>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</si>
  <si>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</si>
  <si>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</si>
  <si>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</si>
  <si>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</si>
  <si>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</si>
  <si>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</si>
  <si>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</si>
  <si>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</si>
  <si>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</si>
  <si>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</si>
  <si>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</si>
  <si>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</si>
  <si>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</si>
  <si>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</si>
  <si>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</si>
  <si>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</si>
  <si>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</si>
  <si>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</si>
  <si>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</si>
  <si>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</si>
  <si>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</si>
  <si>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</si>
  <si>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</si>
  <si>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</si>
  <si>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</si>
  <si>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</si>
  <si>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</si>
  <si>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</si>
  <si>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</si>
  <si>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</si>
  <si>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</si>
  <si>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</si>
  <si>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</si>
  <si>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</si>
  <si>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</si>
  <si>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</si>
  <si>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</si>
  <si>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</si>
  <si>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</si>
  <si>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</si>
  <si>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</si>
  <si>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</si>
  <si>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</si>
  <si>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</si>
  <si>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</si>
  <si>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</si>
  <si>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</si>
  <si>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</si>
  <si>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</si>
  <si>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</si>
  <si>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</si>
  <si>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</si>
  <si>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</si>
  <si>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</si>
  <si>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</si>
  <si>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</si>
  <si>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</si>
  <si>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</si>
  <si>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</si>
  <si>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</si>
  <si>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</si>
  <si>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</si>
  <si>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</si>
  <si>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</si>
  <si>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</si>
  <si>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</si>
  <si>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</si>
  <si>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</si>
  <si>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</si>
  <si>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</si>
  <si>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</si>
  <si>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</si>
  <si>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</si>
  <si>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</si>
  <si>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</si>
  <si>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</si>
  <si>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</si>
  <si>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</si>
  <si>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</si>
  <si>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</si>
  <si>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</si>
  <si>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</si>
  <si>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</si>
  <si>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</si>
  <si>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</si>
  <si>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</si>
  <si>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</si>
  <si>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</si>
  <si>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</si>
  <si>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</si>
  <si>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</si>
  <si>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</si>
  <si>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</si>
  <si>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</si>
  <si>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</si>
  <si>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</si>
  <si>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</si>
  <si>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</si>
  <si>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</si>
  <si>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</si>
  <si>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</si>
  <si>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</si>
  <si>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</si>
  <si>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</si>
  <si>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</si>
  <si>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</si>
  <si>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</si>
  <si>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</si>
  <si>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</si>
  <si>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</si>
  <si>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</si>
  <si>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</si>
  <si>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</si>
  <si>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</si>
  <si>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</si>
  <si>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</si>
  <si>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</si>
  <si>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</si>
  <si>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</si>
  <si>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</si>
  <si>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</si>
  <si>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</si>
  <si>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</si>
  <si>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</si>
  <si>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</si>
  <si>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</si>
  <si>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</si>
  <si>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</si>
  <si>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</si>
  <si>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</si>
  <si>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</si>
  <si>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</si>
  <si>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</si>
  <si>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</si>
  <si>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</si>
  <si>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</si>
  <si>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</si>
  <si>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</si>
  <si>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</si>
  <si>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</si>
  <si>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</si>
  <si>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</si>
  <si>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</si>
  <si>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</si>
  <si>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</si>
  <si>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</si>
  <si>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</si>
  <si>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</si>
  <si>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</si>
  <si>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</si>
  <si>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</si>
  <si>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</si>
  <si>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</si>
  <si>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</si>
  <si>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</si>
  <si>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</si>
  <si>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</si>
  <si>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</si>
  <si>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</si>
  <si>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</si>
  <si>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</si>
  <si>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</si>
  <si>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</si>
  <si>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</si>
  <si>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</si>
  <si>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</si>
  <si>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</si>
  <si>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</si>
  <si>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</si>
  <si>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</si>
  <si>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</si>
  <si>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</si>
  <si>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</si>
  <si>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</si>
  <si>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</si>
  <si>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</si>
  <si>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</si>
  <si>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</si>
  <si>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</si>
  <si>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</si>
  <si>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</si>
  <si>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</si>
  <si>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</si>
  <si>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</si>
  <si>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</si>
  <si>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</si>
  <si>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</si>
  <si>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</si>
  <si>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</si>
  <si>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</si>
  <si>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</si>
  <si>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</si>
  <si>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</si>
  <si>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</si>
  <si>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</si>
  <si>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</si>
  <si>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</si>
  <si>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</si>
  <si>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</si>
  <si>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</si>
  <si>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</si>
  <si>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</si>
  <si>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</si>
  <si>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</si>
  <si>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</si>
  <si>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</si>
  <si>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</si>
  <si>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</si>
  <si>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</si>
  <si>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</si>
  <si>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</si>
  <si>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</si>
  <si>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</si>
  <si>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</si>
  <si>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</si>
  <si>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</si>
  <si>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</si>
  <si>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</si>
  <si>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</si>
  <si>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</si>
  <si>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</si>
  <si>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</si>
  <si>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</si>
  <si>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</si>
  <si>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</si>
  <si>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</si>
  <si>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</si>
  <si>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</si>
  <si>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</si>
  <si>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</si>
  <si>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</si>
  <si>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</si>
  <si>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</si>
  <si>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</si>
  <si>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</si>
  <si>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</si>
  <si>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</si>
  <si>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</si>
  <si>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</si>
  <si>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</si>
  <si>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</si>
  <si>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</si>
  <si>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</si>
  <si>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</si>
  <si>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</si>
  <si>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</si>
  <si>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</si>
  <si>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</si>
  <si>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</si>
  <si>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</si>
  <si>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</si>
  <si>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</si>
  <si>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</si>
  <si>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</si>
  <si>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</si>
  <si>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</si>
  <si>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</si>
  <si>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</si>
  <si>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</si>
  <si>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</si>
  <si>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</si>
  <si>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</si>
  <si>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</si>
  <si>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</si>
  <si>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</si>
  <si>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</si>
  <si>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</si>
  <si>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</si>
  <si>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</si>
  <si>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</si>
  <si>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</si>
  <si>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</si>
  <si>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</si>
  <si>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</si>
  <si>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</si>
  <si>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</si>
  <si>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</si>
  <si>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</si>
  <si>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</si>
  <si>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</si>
  <si>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</si>
  <si>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</si>
  <si>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</si>
  <si>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</si>
  <si>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</si>
  <si>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</si>
  <si>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</si>
  <si>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</si>
  <si>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</si>
  <si>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</si>
  <si>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</si>
  <si>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</si>
  <si>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</si>
  <si>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</si>
  <si>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</si>
  <si>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</si>
  <si>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</si>
  <si>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</si>
  <si>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</si>
  <si>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</si>
  <si>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</si>
  <si>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</si>
  <si>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</si>
  <si>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</si>
  <si>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</si>
  <si>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</si>
  <si>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</si>
  <si>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</si>
  <si>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</si>
  <si>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</si>
  <si>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</si>
  <si>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</si>
  <si>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</si>
  <si>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</si>
  <si>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</si>
  <si>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</si>
  <si>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</si>
  <si>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</si>
  <si>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</si>
  <si>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</si>
  <si>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</si>
  <si>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</si>
  <si>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</si>
  <si>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</si>
  <si>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</si>
  <si>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</si>
  <si>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</si>
  <si>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</si>
  <si>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</si>
  <si>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</si>
  <si>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</si>
  <si>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</si>
  <si>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</si>
  <si>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</si>
  <si>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</si>
  <si>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</si>
  <si>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</si>
  <si>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</si>
  <si>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</si>
  <si>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</si>
  <si>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</si>
  <si>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</si>
  <si>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</si>
  <si>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</si>
  <si>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</si>
  <si>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</si>
  <si>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</si>
  <si>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</si>
  <si>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</si>
  <si>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</si>
  <si>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</si>
  <si>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</si>
  <si>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</si>
  <si>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</si>
  <si>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</si>
  <si>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</si>
  <si>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</si>
  <si>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</si>
  <si>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</si>
  <si>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</si>
  <si>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</si>
  <si>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</si>
  <si>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</si>
  <si>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</si>
  <si>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</si>
  <si>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</si>
  <si>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</si>
  <si>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</si>
  <si>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</si>
  <si>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</si>
  <si>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</si>
  <si>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</si>
  <si>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</si>
  <si>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</si>
  <si>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</si>
  <si>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</si>
  <si>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</si>
  <si>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</si>
  <si>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</si>
  <si>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</si>
  <si>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</si>
  <si>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</si>
  <si>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</si>
  <si>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</si>
  <si>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</si>
  <si>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</si>
  <si>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</si>
  <si>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</si>
  <si>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</si>
  <si>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</si>
  <si>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</si>
  <si>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</si>
  <si>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</si>
  <si>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</si>
  <si>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</si>
  <si>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</si>
  <si>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</si>
  <si>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</si>
  <si>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</si>
  <si>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</si>
  <si>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</si>
  <si>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</si>
  <si>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</si>
  <si>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</si>
  <si>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</si>
  <si>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</si>
  <si>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</si>
  <si>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</si>
  <si>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</si>
  <si>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</si>
  <si>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</si>
  <si>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</si>
  <si>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</si>
  <si>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</si>
  <si>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</si>
  <si>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</si>
  <si>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</si>
  <si>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</si>
  <si>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</si>
  <si>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</si>
  <si>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</si>
  <si>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</si>
  <si>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</si>
  <si>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</si>
  <si>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</si>
  <si>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</si>
  <si>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</si>
  <si>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</si>
  <si>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</si>
  <si>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</si>
  <si>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</si>
  <si>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</si>
  <si>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</si>
  <si>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</si>
  <si>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</si>
  <si>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</si>
  <si>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</si>
  <si>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</si>
  <si>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</si>
  <si>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</si>
  <si>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</si>
  <si>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</si>
  <si>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</si>
  <si>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</si>
  <si>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</si>
  <si>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</si>
  <si>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</si>
  <si>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</si>
  <si>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</si>
  <si>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</si>
  <si>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</si>
  <si>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</si>
  <si>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</si>
  <si>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</si>
  <si>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</si>
  <si>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</si>
  <si>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</si>
  <si>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</si>
  <si>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</si>
  <si>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</si>
  <si>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</si>
  <si>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</si>
  <si>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</si>
  <si>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</si>
  <si>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</si>
  <si>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</si>
  <si>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</si>
  <si>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</si>
  <si>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</si>
  <si>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</si>
  <si>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</si>
  <si>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</si>
  <si>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</si>
  <si>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</si>
  <si>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</si>
  <si>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</si>
  <si>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</si>
  <si>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</si>
  <si>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</si>
  <si>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</si>
  <si>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</si>
  <si>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</si>
  <si>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</si>
  <si>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</si>
  <si>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</si>
  <si>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</si>
  <si>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</si>
  <si>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</si>
  <si>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</si>
  <si>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</si>
  <si>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</si>
  <si>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</si>
  <si>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</si>
  <si>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</si>
  <si>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</si>
  <si>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</si>
  <si>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</si>
  <si>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</si>
  <si>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</si>
  <si>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</si>
  <si>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</si>
  <si>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</si>
  <si>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</si>
  <si>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</si>
  <si>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</si>
  <si>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</si>
  <si>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</si>
  <si>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</si>
  <si>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</si>
  <si>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</si>
  <si>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</si>
  <si>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</si>
  <si>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</si>
  <si>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</si>
  <si>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</si>
  <si>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</si>
  <si>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</si>
  <si>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</si>
  <si>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</si>
  <si>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</si>
  <si>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</si>
  <si>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</si>
  <si>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</si>
  <si>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</si>
  <si>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</si>
  <si>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</si>
  <si>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</si>
  <si>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</si>
  <si>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</si>
  <si>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</si>
  <si>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</si>
  <si>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</si>
  <si>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</si>
  <si>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</si>
  <si>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</si>
  <si>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</si>
  <si>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</si>
  <si>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</si>
  <si>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</si>
  <si>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</si>
  <si>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</si>
  <si>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</si>
  <si>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</si>
  <si>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</si>
  <si>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</si>
  <si>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</si>
  <si>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</si>
  <si>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</si>
  <si>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</si>
  <si>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</si>
  <si>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</si>
  <si>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</si>
  <si>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</si>
  <si>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</si>
  <si>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</si>
  <si>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</si>
  <si>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</si>
  <si>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</si>
  <si>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</si>
  <si>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</si>
  <si>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</si>
  <si>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</si>
  <si>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</si>
  <si>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</si>
  <si>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</si>
  <si>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</si>
  <si>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</si>
  <si>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</si>
  <si>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</si>
  <si>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</si>
  <si>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</si>
  <si>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</si>
  <si>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</si>
  <si>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</si>
  <si>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</si>
  <si>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</si>
  <si>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</si>
  <si>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</si>
  <si>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</si>
  <si>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</si>
  <si>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</si>
  <si>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</si>
  <si>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</si>
  <si>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</si>
  <si>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</si>
  <si>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</si>
  <si>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</si>
  <si>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</si>
  <si>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</si>
  <si>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</si>
  <si>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</si>
  <si>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</si>
  <si>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</si>
  <si>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</si>
  <si>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</si>
  <si>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</si>
  <si>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</si>
  <si>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</si>
  <si>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</si>
  <si>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</si>
  <si>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</si>
  <si>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</si>
  <si>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</si>
  <si>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</si>
  <si>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</si>
  <si>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</si>
  <si>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</si>
  <si>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</si>
  <si>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</si>
  <si>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</si>
  <si>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</si>
  <si>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</si>
  <si>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</si>
  <si>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</si>
  <si>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</si>
  <si>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</si>
  <si>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</si>
  <si>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</si>
  <si>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</si>
  <si>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</si>
  <si>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</si>
  <si>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</si>
  <si>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</si>
  <si>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</si>
  <si>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</si>
  <si>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</si>
  <si>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</si>
  <si>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</si>
  <si>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</si>
  <si>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</si>
  <si>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</si>
  <si>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</si>
  <si>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</si>
  <si>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</si>
  <si>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</si>
  <si>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</si>
  <si>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</si>
  <si>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</si>
  <si>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</si>
  <si>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</si>
  <si>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</si>
  <si>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</si>
  <si>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</si>
  <si>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</si>
  <si>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</si>
  <si>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</si>
  <si>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</si>
  <si>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</si>
  <si>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</si>
  <si>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</si>
  <si>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</si>
  <si>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</si>
  <si>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</si>
  <si>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</si>
  <si>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</si>
  <si>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</si>
  <si>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</si>
  <si>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</si>
  <si>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</si>
  <si>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</si>
  <si>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</si>
  <si>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</si>
  <si>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</si>
  <si>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</si>
  <si>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</si>
  <si>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</si>
  <si>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</si>
  <si>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</si>
  <si>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</si>
  <si>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</si>
  <si>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</si>
  <si>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</si>
  <si>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</si>
  <si>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</si>
  <si>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</si>
  <si>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</si>
  <si>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</si>
  <si>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</si>
  <si>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</si>
  <si>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</si>
  <si>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</si>
  <si>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</si>
  <si>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</si>
  <si>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</si>
  <si>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</si>
  <si>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</si>
  <si>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</si>
  <si>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</si>
  <si>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</si>
  <si>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</si>
  <si>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</si>
  <si>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</si>
  <si>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</si>
  <si>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</si>
  <si>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</si>
  <si>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</si>
  <si>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</si>
  <si>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</si>
  <si>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</si>
  <si>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</si>
  <si>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</si>
  <si>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</si>
  <si>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</si>
  <si>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</si>
  <si>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</si>
  <si>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</si>
  <si>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</si>
  <si>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</si>
  <si>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</si>
  <si>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</si>
  <si>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</si>
  <si>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</si>
  <si>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</si>
  <si>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</si>
  <si>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</si>
  <si>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</si>
  <si>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</si>
  <si>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</si>
  <si>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</si>
  <si>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</si>
  <si>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</si>
  <si>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</si>
  <si>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</si>
  <si>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</si>
  <si>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</si>
  <si>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</si>
  <si>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</si>
  <si>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</si>
  <si>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</si>
  <si>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</si>
  <si>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</si>
  <si>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</si>
  <si>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</si>
  <si>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</si>
  <si>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</si>
  <si>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</si>
  <si>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</si>
  <si>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</si>
  <si>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</si>
  <si>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</si>
  <si>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</si>
  <si>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</si>
  <si>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</si>
  <si>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</si>
  <si>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</si>
  <si>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</si>
  <si>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</si>
  <si>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</si>
  <si>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</si>
  <si>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</si>
  <si>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</si>
  <si>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</si>
  <si>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</si>
  <si>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</si>
  <si>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</si>
  <si>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</si>
  <si>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</si>
  <si>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</si>
  <si>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</si>
  <si>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</si>
  <si>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</si>
  <si>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</si>
  <si>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</si>
  <si>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</si>
  <si>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</si>
  <si>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</si>
  <si>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</si>
  <si>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</si>
  <si>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</si>
  <si>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</si>
  <si>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</si>
  <si>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</si>
  <si>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</si>
  <si>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</si>
  <si>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</si>
  <si>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</si>
  <si>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</si>
  <si>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</si>
  <si>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</si>
  <si>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</si>
  <si>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</si>
  <si>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</si>
  <si>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</si>
  <si>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</si>
  <si>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</si>
  <si>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</si>
  <si>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</si>
  <si>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</si>
  <si>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</si>
  <si>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</si>
  <si>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</si>
  <si>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</si>
  <si>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</si>
  <si>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</si>
  <si>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</si>
  <si>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</si>
  <si>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</si>
  <si>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</si>
  <si>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</si>
  <si>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</si>
  <si>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</si>
  <si>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</si>
  <si>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</si>
  <si>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</si>
  <si>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</si>
  <si>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</si>
  <si>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</si>
  <si>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</si>
  <si>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</si>
  <si>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</si>
  <si>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</si>
  <si>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</si>
  <si>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</si>
  <si>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</si>
  <si>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</si>
  <si>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</si>
  <si>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</si>
  <si>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</si>
  <si>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</si>
  <si>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</si>
  <si>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</si>
  <si>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</si>
  <si>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</si>
  <si>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</si>
  <si>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</si>
  <si>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</si>
  <si>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</si>
  <si>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</si>
  <si>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</si>
  <si>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</si>
  <si>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</si>
  <si>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</si>
  <si>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</si>
  <si>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</si>
  <si>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</si>
  <si>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</si>
  <si>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</si>
  <si>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</si>
  <si>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</si>
  <si>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</si>
  <si>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</si>
  <si>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</si>
  <si>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</si>
  <si>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</si>
  <si>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</si>
  <si>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</si>
  <si>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</si>
  <si>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</si>
  <si>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</si>
  <si>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</si>
  <si>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</si>
  <si>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</si>
  <si>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</si>
  <si>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</si>
  <si>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</si>
  <si>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</si>
  <si>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</si>
  <si>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</si>
  <si>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</si>
  <si>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</si>
  <si>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</si>
  <si>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</si>
  <si>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</si>
  <si>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</si>
  <si>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</si>
  <si>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</si>
  <si>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</si>
  <si>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</si>
  <si>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</si>
  <si>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</si>
  <si>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</si>
  <si>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</si>
  <si>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</si>
  <si>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</si>
  <si>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</si>
  <si>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</si>
  <si>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</si>
  <si>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</si>
  <si>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</si>
  <si>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</si>
  <si>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</si>
  <si>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</si>
  <si>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</si>
  <si>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</si>
  <si>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</si>
  <si>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</si>
  <si>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</si>
  <si>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</si>
  <si>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</si>
  <si>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</si>
  <si>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</si>
  <si>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</si>
  <si>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</si>
  <si>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</si>
  <si>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</si>
  <si>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</si>
  <si>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</si>
  <si>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</si>
  <si>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</si>
  <si>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</si>
  <si>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</si>
  <si>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</si>
  <si>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</si>
  <si>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</si>
  <si>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</si>
  <si>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</si>
  <si>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</si>
  <si>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</si>
  <si>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</si>
  <si>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</si>
  <si>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</si>
  <si>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</si>
  <si>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</si>
  <si>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</si>
  <si>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</si>
  <si>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</si>
  <si>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</si>
  <si>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</si>
  <si>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</si>
  <si>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</si>
  <si>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</si>
  <si>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</si>
  <si>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</si>
  <si>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</si>
  <si>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</si>
  <si>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</si>
  <si>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</si>
  <si>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</si>
  <si>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</si>
  <si>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</si>
  <si>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</si>
  <si>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</si>
  <si>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</si>
  <si>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</si>
  <si>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</si>
  <si>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</si>
  <si>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</si>
  <si>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</si>
  <si>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</si>
  <si>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</si>
  <si>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</si>
  <si>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</si>
  <si>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</si>
  <si>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</si>
  <si>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</si>
  <si>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</si>
  <si>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</si>
  <si>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</si>
  <si>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</si>
  <si>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</si>
  <si>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</si>
  <si>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</si>
  <si>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</si>
  <si>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</si>
  <si>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</si>
  <si>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</si>
  <si>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</si>
  <si>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</si>
  <si>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</si>
  <si>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</si>
  <si>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</si>
  <si>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</si>
  <si>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</si>
  <si>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</si>
  <si>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</si>
  <si>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</si>
  <si>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</si>
  <si>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</si>
  <si>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</si>
  <si>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</si>
  <si>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</si>
  <si>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</si>
  <si>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</si>
  <si>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</si>
  <si>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</si>
  <si>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</si>
  <si>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</si>
  <si>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</si>
  <si>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</si>
  <si>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</si>
  <si>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</si>
  <si>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</si>
  <si>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</si>
  <si>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</si>
  <si>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</si>
  <si>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</si>
  <si>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</si>
  <si>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</si>
  <si>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</si>
  <si>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</si>
  <si>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</si>
  <si>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</si>
  <si>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</si>
  <si>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</si>
  <si>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</si>
  <si>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</si>
  <si>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</si>
  <si>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</si>
  <si>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</si>
  <si>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</si>
  <si>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</si>
  <si>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</si>
  <si>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</si>
  <si>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</si>
  <si>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</si>
  <si>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</si>
  <si>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</si>
  <si>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</si>
  <si>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</si>
  <si>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</si>
  <si>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</si>
  <si>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</si>
  <si>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</si>
  <si>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</si>
  <si>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</si>
  <si>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</si>
  <si>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</si>
  <si>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</si>
  <si>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</si>
  <si>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</si>
  <si>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</si>
  <si>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</si>
  <si>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</si>
  <si>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</si>
  <si>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</si>
  <si>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</si>
  <si>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</si>
  <si>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</si>
  <si>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</si>
  <si>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</si>
  <si>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</si>
  <si>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</si>
  <si>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</si>
  <si>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</si>
  <si>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</si>
  <si>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</si>
  <si>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</si>
  <si>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</si>
  <si>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</si>
  <si>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</si>
  <si>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</si>
  <si>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</si>
  <si>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</si>
  <si>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</si>
  <si>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</si>
  <si>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</si>
  <si>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</si>
  <si>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</si>
  <si>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</si>
  <si>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</si>
  <si>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</si>
  <si>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</si>
  <si>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</si>
  <si>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</si>
  <si>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</si>
  <si>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</si>
  <si>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</si>
  <si>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</si>
  <si>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</si>
  <si>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</si>
  <si>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</si>
  <si>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</si>
  <si>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</si>
  <si>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</si>
  <si>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</si>
  <si>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</si>
  <si>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</si>
  <si>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</si>
  <si>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</si>
  <si>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</si>
  <si>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</si>
  <si>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</si>
  <si>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</si>
  <si>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</si>
  <si>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</si>
  <si>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</si>
  <si>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</si>
  <si>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</si>
  <si>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</si>
  <si>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</si>
  <si>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</si>
  <si>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</si>
  <si>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</si>
  <si>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</si>
  <si>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</si>
  <si>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</si>
  <si>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</si>
  <si>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</si>
  <si>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</si>
  <si>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</si>
  <si>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</si>
  <si>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</si>
  <si>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</si>
  <si>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</si>
  <si>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</si>
  <si>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</si>
  <si>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</si>
  <si>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</si>
  <si>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</si>
  <si>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</si>
  <si>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</si>
  <si>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</si>
  <si>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</si>
  <si>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</si>
  <si>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</si>
  <si>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</si>
  <si>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</si>
  <si>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</si>
  <si>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</si>
  <si>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</si>
  <si>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</si>
  <si>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</si>
  <si>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</si>
  <si>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</si>
  <si>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</si>
  <si>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</si>
  <si>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</si>
  <si>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</si>
  <si>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</si>
  <si>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</si>
  <si>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</si>
  <si>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</si>
  <si>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</si>
  <si>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</si>
  <si>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</si>
  <si>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</si>
  <si>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</si>
  <si>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</si>
  <si>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</si>
  <si>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</si>
  <si>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</si>
  <si>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</si>
  <si>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</si>
  <si>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</si>
  <si>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</si>
  <si>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</si>
  <si>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</si>
  <si>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</si>
  <si>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</si>
  <si>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</si>
  <si>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</si>
  <si>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</si>
  <si>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</si>
  <si>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</si>
  <si>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</si>
  <si>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</si>
  <si>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</si>
  <si>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</si>
  <si>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</si>
  <si>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</si>
  <si>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</si>
  <si>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</si>
  <si>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</si>
  <si>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</si>
  <si>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</si>
  <si>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</si>
  <si>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</si>
  <si>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</si>
  <si>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</si>
  <si>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</si>
  <si>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</si>
  <si>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</si>
  <si>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</si>
  <si>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</si>
  <si>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</si>
  <si>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</si>
  <si>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</si>
  <si>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</si>
  <si>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</si>
  <si>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</si>
  <si>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</si>
  <si>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</si>
  <si>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</si>
  <si>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</si>
  <si>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</si>
  <si>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</si>
  <si>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</si>
  <si>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</si>
  <si>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</si>
  <si>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</si>
  <si>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</si>
  <si>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</si>
  <si>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</si>
  <si>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</si>
  <si>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</si>
  <si>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</si>
  <si>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</si>
  <si>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</si>
  <si>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</si>
  <si>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</si>
  <si>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</si>
  <si>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</si>
  <si>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</si>
  <si>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</si>
  <si>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</si>
  <si>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</si>
  <si>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</si>
  <si>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</si>
  <si>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</si>
  <si>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</si>
  <si>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</si>
  <si>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</si>
  <si>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</si>
  <si>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</si>
  <si>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</si>
  <si>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</si>
  <si>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</si>
  <si>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</si>
  <si>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</si>
  <si>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</si>
  <si>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</si>
  <si>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</si>
  <si>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</si>
  <si>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</si>
  <si>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</si>
  <si>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</si>
  <si>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</si>
  <si>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</si>
  <si>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</si>
  <si>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</si>
  <si>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</si>
  <si>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</si>
  <si>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</si>
  <si>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</si>
  <si>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</si>
  <si>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</si>
  <si>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</si>
  <si>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</si>
  <si>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</si>
  <si>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</si>
  <si>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</si>
  <si>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</si>
  <si>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</si>
  <si>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</si>
  <si>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</si>
  <si>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</si>
  <si>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</si>
  <si>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</si>
  <si>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</si>
  <si>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</si>
  <si>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</si>
  <si>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</si>
  <si>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</si>
  <si>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</si>
  <si>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</si>
  <si>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</si>
  <si>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</si>
  <si>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</si>
  <si>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</si>
  <si>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</si>
  <si>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</si>
  <si>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</si>
  <si>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</si>
  <si>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</si>
  <si>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</si>
  <si>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</si>
  <si>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</si>
  <si>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</si>
  <si>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</si>
  <si>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</si>
  <si>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</si>
  <si>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</si>
  <si>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</si>
  <si>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</si>
  <si>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</si>
  <si>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</si>
  <si>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</si>
  <si>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</si>
  <si>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</si>
  <si>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</si>
  <si>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</si>
  <si>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</si>
  <si>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</si>
  <si>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</si>
  <si>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</si>
  <si>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</si>
  <si>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</si>
  <si>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</si>
  <si>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</si>
  <si>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</si>
  <si>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</si>
  <si>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</si>
  <si>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</si>
  <si>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</si>
  <si>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</si>
  <si>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</si>
  <si>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</si>
  <si>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</si>
  <si>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</si>
  <si>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</si>
  <si>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</si>
  <si>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</si>
  <si>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</si>
  <si>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</si>
  <si>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</si>
  <si>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</si>
  <si>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</si>
  <si>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</si>
  <si>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</si>
  <si>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</si>
  <si>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</si>
  <si>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</si>
  <si>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</si>
  <si>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</si>
  <si>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</si>
  <si>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</si>
  <si>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</si>
  <si>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</si>
  <si>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</si>
  <si>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</si>
  <si>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</si>
  <si>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</si>
  <si>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</si>
  <si>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</si>
  <si>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</si>
  <si>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</si>
  <si>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</si>
  <si>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</si>
  <si>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</si>
  <si>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</si>
  <si>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</si>
  <si>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</si>
  <si>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</si>
  <si>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</si>
  <si>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</si>
  <si>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</si>
  <si>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</si>
  <si>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</si>
  <si>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</si>
  <si>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</si>
  <si>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</si>
  <si>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</si>
  <si>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</si>
  <si>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</si>
  <si>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</si>
  <si>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</si>
  <si>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</si>
  <si>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</si>
  <si>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</si>
  <si>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</si>
  <si>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</si>
  <si>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</si>
  <si>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</si>
  <si>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</si>
  <si>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</si>
  <si>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</si>
  <si>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</si>
  <si>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</si>
  <si>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</si>
  <si>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</si>
  <si>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</si>
  <si>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</si>
  <si>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</si>
  <si>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</si>
  <si>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</si>
  <si>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</si>
  <si>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</si>
  <si>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</si>
  <si>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</si>
  <si>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</si>
  <si>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</si>
  <si>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</si>
  <si>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</si>
  <si>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</si>
  <si>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</si>
  <si>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</si>
  <si>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</si>
  <si>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</si>
  <si>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</si>
  <si>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</si>
  <si>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</si>
  <si>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</si>
  <si>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</si>
  <si>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</si>
  <si>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</si>
  <si>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</si>
  <si>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</si>
  <si>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</si>
  <si>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</si>
  <si>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</si>
  <si>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</si>
  <si>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</si>
  <si>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</si>
  <si>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</si>
  <si>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</si>
  <si>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</si>
  <si>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</si>
  <si>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</si>
  <si>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</si>
  <si>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</si>
  <si>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</si>
  <si>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</si>
  <si>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</si>
  <si>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</si>
  <si>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</si>
  <si>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</si>
  <si>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</si>
  <si>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</si>
  <si>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</si>
  <si>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</si>
  <si>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</si>
  <si>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</si>
  <si>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</si>
  <si>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</si>
  <si>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</si>
  <si>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</si>
  <si>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</si>
  <si>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</si>
  <si>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</si>
  <si>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</si>
  <si>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</si>
  <si>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</si>
  <si>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</si>
  <si>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</si>
  <si>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</si>
  <si>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</si>
  <si>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</si>
  <si>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</si>
  <si>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</si>
  <si>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</si>
  <si>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</si>
  <si>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</si>
  <si>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</si>
  <si>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</si>
  <si>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</si>
  <si>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</si>
  <si>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</si>
  <si>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</si>
  <si>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</si>
  <si>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</si>
  <si>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</si>
  <si>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</si>
  <si>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</si>
  <si>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</si>
  <si>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</si>
  <si>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</si>
  <si>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</si>
  <si>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</si>
  <si>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</si>
  <si>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</si>
  <si>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</si>
  <si>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</si>
  <si>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</si>
  <si>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</si>
  <si>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</si>
  <si>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</si>
  <si>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</si>
  <si>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</si>
  <si>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</si>
  <si>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</si>
  <si>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</si>
  <si>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</si>
  <si>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</si>
  <si>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</si>
  <si>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</si>
  <si>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</si>
  <si>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</si>
  <si>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</si>
  <si>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</si>
  <si>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</si>
  <si>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</si>
  <si>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</si>
  <si>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</si>
  <si>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</si>
  <si>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</si>
  <si>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</si>
  <si>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</si>
  <si>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</si>
  <si>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</si>
  <si>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</si>
  <si>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</si>
  <si>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</si>
  <si>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</si>
  <si>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</si>
  <si>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</si>
  <si>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</si>
  <si>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</si>
  <si>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</si>
  <si>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</si>
  <si>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</si>
  <si>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</si>
  <si>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</si>
  <si>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</si>
  <si>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</si>
  <si>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</si>
  <si>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</si>
  <si>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</si>
  <si>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</si>
  <si>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</si>
  <si>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</si>
  <si>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</si>
  <si>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</si>
  <si>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</si>
  <si>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</si>
  <si>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</si>
  <si>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</si>
  <si>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</si>
  <si>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</si>
  <si>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</si>
  <si>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</si>
  <si>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</si>
  <si>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</si>
  <si>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</si>
  <si>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</si>
  <si>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</si>
  <si>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</si>
  <si>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</si>
  <si>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</si>
  <si>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</si>
  <si>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</si>
  <si>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</si>
  <si>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</si>
  <si>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</si>
  <si>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</si>
  <si>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</si>
  <si>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</si>
  <si>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</si>
  <si>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</si>
  <si>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</si>
  <si>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</si>
  <si>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</si>
  <si>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</si>
  <si>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</si>
  <si>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</si>
  <si>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</si>
  <si>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</si>
  <si>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</si>
  <si>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</si>
  <si>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</si>
  <si>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</si>
  <si>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</si>
  <si>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</si>
  <si>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</si>
  <si>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</si>
  <si>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</si>
  <si>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</si>
  <si>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</si>
  <si>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</si>
  <si>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</si>
  <si>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</si>
  <si>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</si>
  <si>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</si>
  <si>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</si>
  <si>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</si>
  <si>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</si>
  <si>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</si>
  <si>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</si>
  <si>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</si>
  <si>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</si>
  <si>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</si>
  <si>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</si>
  <si>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</si>
  <si>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</si>
  <si>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</si>
  <si>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</si>
  <si>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</si>
  <si>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</si>
  <si>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</si>
  <si>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</si>
  <si>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</si>
  <si>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</si>
  <si>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</si>
  <si>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</si>
  <si>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</si>
  <si>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</si>
  <si>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</si>
  <si>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</si>
  <si>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</si>
  <si>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</si>
  <si>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</si>
  <si>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</si>
  <si>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</si>
  <si>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</si>
  <si>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</si>
  <si>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</si>
  <si>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</si>
  <si>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</si>
  <si>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</si>
  <si>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</si>
  <si>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</si>
  <si>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</si>
  <si>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</si>
  <si>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</si>
  <si>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</si>
  <si>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</si>
  <si>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</si>
  <si>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</si>
  <si>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</si>
  <si>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</si>
  <si>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</si>
  <si>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</si>
  <si>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</si>
  <si>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</si>
  <si>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</si>
  <si>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</si>
  <si>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</si>
  <si>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</si>
  <si>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</si>
  <si>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</si>
  <si>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</si>
  <si>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</si>
  <si>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</si>
  <si>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</si>
  <si>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</si>
  <si>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</si>
  <si>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</si>
  <si>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</si>
  <si>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</si>
  <si>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</si>
  <si>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</si>
  <si>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</si>
  <si>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</si>
  <si>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</si>
  <si>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</si>
  <si>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</si>
  <si>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</si>
  <si>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</si>
  <si>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</si>
  <si>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</si>
  <si>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</si>
  <si>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</si>
  <si>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</si>
  <si>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</si>
  <si>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</si>
  <si>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</si>
  <si>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</si>
  <si>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</si>
  <si>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</si>
  <si>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</si>
  <si>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</si>
  <si>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</si>
  <si>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</si>
  <si>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</si>
  <si>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</si>
  <si>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</si>
  <si>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</si>
  <si>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</si>
  <si>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</si>
  <si>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</si>
  <si>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</si>
  <si>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</si>
  <si>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</si>
  <si>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</si>
  <si>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</si>
  <si>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</si>
  <si>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</si>
  <si>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</si>
  <si>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</si>
  <si>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</si>
  <si>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</si>
  <si>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</si>
  <si>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</si>
  <si>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</si>
  <si>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</si>
  <si>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</si>
  <si>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</si>
  <si>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</si>
  <si>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</si>
  <si>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</si>
  <si>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</si>
  <si>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</si>
  <si>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</si>
  <si>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</si>
  <si>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</si>
  <si>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</si>
  <si>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</si>
  <si>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</si>
  <si>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</si>
  <si>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</si>
  <si>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</si>
  <si>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</si>
  <si>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</si>
  <si>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</si>
  <si>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</si>
  <si>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</si>
  <si>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</si>
  <si>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</si>
  <si>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</si>
  <si>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</si>
  <si>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</si>
  <si>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</si>
  <si>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</si>
  <si>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</si>
  <si>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</si>
  <si>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</si>
  <si>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</si>
  <si>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</si>
  <si>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</si>
  <si>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</si>
  <si>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</si>
  <si>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</si>
  <si>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</si>
  <si>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</si>
  <si>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</si>
  <si>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</si>
  <si>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</si>
  <si>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</si>
  <si>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</si>
  <si>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</si>
  <si>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</si>
  <si>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</si>
  <si>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</si>
  <si>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</si>
  <si>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</si>
  <si>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</si>
  <si>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</si>
  <si>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</si>
  <si>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</si>
  <si>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</si>
  <si>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</si>
  <si>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</si>
  <si>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</si>
  <si>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</si>
  <si>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</si>
  <si>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</si>
  <si>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</si>
  <si>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</si>
  <si>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</si>
  <si>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</si>
  <si>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</si>
  <si>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</si>
  <si>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</si>
  <si>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</si>
  <si>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</si>
  <si>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</si>
  <si>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</si>
  <si>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</si>
  <si>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</si>
  <si>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</si>
  <si>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</si>
  <si>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</si>
  <si>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</si>
  <si>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</si>
  <si>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</si>
  <si>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</si>
  <si>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</si>
  <si>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</si>
  <si>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</si>
  <si>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</si>
  <si>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</si>
  <si>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</si>
  <si>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</si>
  <si>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</si>
  <si>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</si>
  <si>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</si>
  <si>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</si>
  <si>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</si>
  <si>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</si>
  <si>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</si>
  <si>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</si>
  <si>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</si>
  <si>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</si>
  <si>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</si>
  <si>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</si>
  <si>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</si>
  <si>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</si>
  <si>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</si>
  <si>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</si>
  <si>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</si>
  <si>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</si>
  <si>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</si>
  <si>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</si>
  <si>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</si>
  <si>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</si>
  <si>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</si>
  <si>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</si>
  <si>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</si>
  <si>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</si>
  <si>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</si>
  <si>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</si>
  <si>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</si>
  <si>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</si>
  <si>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</si>
  <si>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</si>
  <si>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</si>
  <si>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</si>
  <si>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</si>
  <si>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</si>
  <si>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</si>
  <si>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</si>
  <si>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</si>
  <si>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</si>
  <si>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</si>
  <si>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</si>
  <si>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</si>
  <si>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</si>
  <si>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</si>
  <si>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</si>
  <si>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</si>
  <si>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</si>
  <si>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</si>
  <si>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</si>
  <si>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</si>
  <si>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</si>
  <si>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</si>
  <si>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</si>
  <si>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</si>
  <si>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</si>
  <si>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</si>
  <si>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</si>
  <si>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</si>
  <si>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</si>
  <si>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</si>
  <si>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</si>
  <si>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</si>
  <si>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</si>
  <si>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</si>
  <si>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</si>
  <si>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</si>
  <si>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</si>
  <si>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</si>
  <si>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</si>
  <si>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</si>
  <si>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</si>
  <si>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</si>
  <si>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</si>
  <si>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</si>
  <si>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</si>
  <si>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</si>
  <si>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</si>
  <si>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</si>
  <si>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</si>
  <si>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</si>
  <si>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</si>
  <si>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</si>
  <si>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</si>
  <si>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</si>
  <si>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</si>
  <si>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</si>
  <si>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</si>
  <si>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</si>
  <si>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</si>
  <si>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</si>
  <si>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</si>
  <si>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</si>
  <si>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</si>
  <si>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</si>
  <si>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</si>
  <si>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</si>
  <si>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</si>
  <si>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</si>
  <si>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</si>
  <si>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</si>
  <si>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</si>
  <si>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</si>
  <si>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</si>
  <si>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</si>
  <si>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</si>
  <si>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</si>
  <si>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</si>
  <si>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</si>
  <si>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</si>
  <si>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</si>
  <si>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</si>
  <si>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</si>
  <si>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</si>
  <si>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</si>
  <si>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</si>
  <si>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</si>
  <si>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</si>
  <si>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</si>
  <si>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</si>
  <si>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</si>
  <si>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</si>
  <si>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</si>
  <si>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</si>
  <si>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</si>
  <si>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</si>
  <si>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</si>
  <si>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</si>
  <si>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</si>
  <si>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</si>
  <si>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</si>
  <si>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</si>
  <si>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</si>
  <si>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</si>
  <si>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</si>
  <si>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</si>
  <si>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</si>
  <si>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</si>
  <si>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</si>
  <si>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</si>
  <si>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</si>
  <si>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</si>
  <si>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</si>
  <si>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</si>
  <si>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</si>
  <si>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</si>
  <si>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</si>
  <si>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</si>
  <si>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</si>
  <si>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</si>
  <si>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</si>
  <si>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</si>
  <si>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</si>
  <si>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</si>
  <si>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</si>
  <si>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</si>
  <si>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</si>
  <si>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</si>
  <si>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</si>
  <si>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</si>
  <si>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</si>
  <si>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</si>
  <si>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</si>
  <si>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</si>
  <si>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</si>
  <si>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</si>
  <si>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</si>
  <si>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</si>
  <si>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</si>
  <si>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</si>
  <si>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</si>
  <si>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</si>
  <si>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</si>
  <si>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</si>
  <si>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</si>
  <si>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</si>
  <si>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</si>
  <si>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</si>
  <si>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</si>
  <si>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</si>
  <si>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</si>
  <si>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</si>
  <si>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</si>
  <si>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</si>
  <si>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</si>
  <si>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</si>
  <si>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</si>
  <si>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</si>
  <si>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</si>
  <si>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</si>
  <si>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</si>
  <si>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</si>
  <si>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</si>
  <si>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</si>
  <si>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</si>
  <si>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</si>
  <si>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</si>
  <si>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</si>
  <si>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</si>
  <si>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</si>
  <si>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</si>
  <si>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</si>
  <si>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</si>
  <si>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</si>
  <si>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</si>
  <si>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</si>
  <si>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</si>
  <si>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</si>
  <si>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</si>
  <si>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</si>
  <si>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</si>
  <si>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</si>
  <si>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</si>
  <si>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</si>
  <si>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</si>
  <si>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</si>
  <si>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</si>
  <si>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</si>
  <si>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</si>
  <si>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</si>
  <si>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</si>
  <si>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</si>
  <si>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</si>
  <si>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</si>
  <si>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</si>
  <si>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</si>
  <si>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</si>
  <si>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</si>
  <si>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</si>
  <si>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</si>
  <si>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</si>
  <si>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</si>
  <si>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</si>
  <si>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</si>
  <si>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</si>
  <si>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</si>
  <si>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</si>
  <si>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</si>
  <si>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</si>
  <si>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</si>
  <si>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</si>
  <si>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</si>
  <si>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</si>
  <si>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</si>
  <si>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</si>
  <si>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</si>
  <si>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</si>
  <si>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</si>
  <si>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</si>
  <si>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</si>
  <si>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</si>
  <si>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</si>
  <si>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</si>
  <si>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</si>
  <si>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</si>
  <si>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</si>
  <si>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</si>
  <si>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</si>
  <si>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</si>
  <si>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</si>
  <si>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</si>
  <si>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</si>
  <si>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</si>
  <si>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</si>
  <si>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</si>
  <si>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</si>
  <si>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</si>
  <si>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</si>
  <si>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</si>
  <si>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</si>
  <si>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</si>
  <si>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</si>
  <si>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</si>
  <si>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</si>
  <si>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</si>
  <si>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</si>
  <si>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</si>
  <si>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</si>
  <si>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</si>
  <si>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</si>
  <si>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</si>
  <si>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</si>
  <si>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</si>
  <si>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</si>
  <si>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</si>
  <si>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</si>
  <si>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</si>
  <si>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</si>
  <si>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</si>
  <si>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</si>
  <si>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</si>
  <si>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</si>
  <si>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</si>
  <si>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</si>
  <si>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</si>
  <si>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</si>
  <si>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</si>
  <si>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</si>
  <si>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</si>
  <si>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</si>
  <si>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</si>
  <si>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</si>
  <si>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</si>
  <si>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</si>
  <si>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</si>
  <si>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</si>
  <si>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</si>
  <si>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</si>
  <si>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</si>
  <si>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</si>
  <si>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</si>
  <si>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</si>
  <si>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</si>
  <si>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</si>
  <si>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</si>
  <si>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</si>
  <si>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</si>
  <si>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</si>
  <si>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</si>
  <si>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</si>
  <si>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</si>
  <si>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</si>
  <si>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</si>
  <si>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</si>
  <si>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</si>
  <si>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</si>
  <si>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</si>
  <si>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</si>
  <si>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</si>
  <si>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</si>
  <si>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</si>
  <si>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</si>
  <si>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</si>
  <si>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</si>
  <si>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</si>
  <si>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</si>
  <si>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</si>
  <si>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</si>
  <si>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</si>
  <si>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</si>
  <si>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</si>
  <si>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</si>
  <si>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</si>
  <si>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</si>
  <si>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</si>
  <si>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</si>
  <si>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</si>
  <si>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</si>
  <si>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</si>
  <si>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</si>
  <si>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</si>
  <si>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</si>
  <si>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</si>
  <si>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</si>
  <si>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</si>
  <si>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</si>
  <si>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</si>
  <si>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</si>
  <si>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</si>
  <si>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</si>
  <si>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</si>
  <si>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</si>
  <si>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</si>
  <si>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</si>
  <si>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</si>
  <si>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</si>
  <si>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</si>
  <si>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</si>
  <si>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</si>
  <si>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</si>
  <si>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</si>
  <si>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</si>
  <si>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</si>
  <si>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</si>
  <si>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</si>
  <si>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</si>
  <si>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</si>
  <si>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</si>
  <si>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</si>
  <si>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</si>
  <si>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</si>
  <si>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</si>
  <si>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</si>
  <si>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</si>
  <si>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</si>
  <si>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</si>
  <si>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</si>
  <si>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</si>
  <si>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</si>
  <si>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</si>
  <si>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</si>
  <si>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</si>
  <si>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</si>
  <si>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</si>
  <si>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</si>
  <si>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</si>
  <si>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</si>
  <si>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</si>
  <si>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</si>
  <si>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</si>
  <si>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</si>
  <si>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</si>
  <si>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</si>
  <si>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</si>
  <si>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</si>
  <si>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</si>
  <si>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</si>
  <si>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</si>
  <si>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</si>
  <si>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</si>
  <si>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</si>
  <si>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</si>
  <si>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</si>
  <si>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</si>
  <si>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</si>
  <si>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</si>
  <si>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</si>
  <si>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</si>
  <si>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</si>
  <si>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</si>
  <si>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</si>
  <si>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</si>
  <si>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</si>
  <si>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</si>
  <si>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</si>
  <si>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</si>
  <si>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</si>
  <si>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</si>
  <si>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</si>
  <si>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</si>
  <si>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</si>
  <si>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</si>
  <si>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</si>
  <si>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</si>
  <si>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</si>
  <si>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</si>
  <si>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</si>
  <si>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</si>
  <si>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</si>
  <si>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</si>
  <si>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</si>
  <si>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</si>
  <si>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</si>
  <si>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</si>
  <si>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</si>
  <si>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</si>
  <si>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</si>
  <si>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</si>
  <si>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</si>
  <si>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</si>
  <si>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</si>
  <si>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</si>
  <si>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</si>
  <si>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</si>
  <si>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</si>
  <si>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</si>
  <si>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</si>
  <si>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</si>
  <si>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</si>
  <si>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</si>
  <si>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</si>
  <si>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</si>
  <si>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</si>
  <si>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</si>
  <si>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</si>
  <si>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</si>
  <si>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</si>
  <si>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</si>
  <si>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</si>
  <si>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</si>
  <si>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</si>
  <si>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</si>
  <si>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</si>
  <si>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</si>
  <si>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</si>
  <si>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</si>
  <si>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</si>
  <si>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</si>
  <si>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</si>
  <si>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</si>
  <si>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</si>
  <si>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</si>
  <si>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</si>
  <si>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</si>
  <si>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</si>
  <si>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</si>
  <si>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</si>
  <si>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</si>
  <si>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</si>
  <si>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</si>
  <si>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</si>
  <si>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</si>
  <si>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</si>
  <si>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</si>
  <si>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</si>
  <si>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</si>
  <si>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</si>
  <si>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</si>
  <si>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</si>
  <si>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</si>
  <si>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</si>
  <si>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</si>
  <si>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</si>
  <si>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</si>
  <si>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</si>
  <si>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</si>
  <si>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</si>
  <si>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</si>
  <si>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</si>
  <si>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</si>
  <si>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</si>
  <si>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</si>
  <si>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</si>
  <si>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</si>
  <si>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</si>
  <si>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</si>
  <si>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</si>
  <si>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</si>
  <si>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</si>
  <si>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</si>
  <si>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</si>
  <si>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</si>
  <si>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</si>
  <si>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</si>
  <si>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</si>
  <si>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</si>
  <si>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</si>
  <si>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</si>
  <si>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</si>
  <si>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</si>
  <si>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</si>
  <si>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</si>
  <si>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</si>
  <si>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</si>
  <si>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</si>
  <si>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</si>
  <si>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</si>
  <si>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</si>
  <si>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</si>
  <si>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</si>
  <si>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</si>
  <si>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</si>
  <si>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</si>
  <si>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</si>
  <si>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</si>
  <si>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</si>
  <si>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</si>
  <si>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</si>
  <si>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</si>
  <si>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</si>
  <si>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</si>
  <si>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</si>
  <si>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</si>
  <si>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</si>
  <si>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</si>
  <si>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</si>
  <si>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</si>
  <si>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</si>
  <si>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</si>
  <si>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</si>
  <si>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</si>
  <si>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</si>
  <si>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</si>
  <si>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</si>
  <si>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</si>
  <si>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</si>
  <si>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</si>
  <si>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</si>
  <si>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</si>
  <si>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</si>
  <si>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</si>
  <si>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</si>
  <si>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</si>
  <si>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</si>
  <si>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</si>
  <si>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</si>
  <si>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</si>
  <si>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</si>
  <si>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</si>
  <si>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</si>
  <si>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</si>
  <si>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</si>
  <si>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</si>
  <si>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</si>
  <si>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</si>
  <si>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</si>
  <si>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</si>
  <si>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</si>
  <si>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</si>
  <si>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</si>
  <si>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</si>
  <si>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</si>
  <si>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</si>
  <si>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</si>
  <si>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</si>
  <si>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</si>
  <si>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</si>
  <si>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</si>
  <si>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</si>
  <si>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</si>
  <si>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</si>
  <si>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</si>
  <si>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</si>
  <si>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</si>
  <si>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</si>
  <si>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</si>
  <si>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</si>
  <si>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</si>
  <si>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</si>
  <si>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</si>
  <si>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</si>
  <si>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</si>
  <si>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</si>
  <si>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</si>
  <si>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</si>
  <si>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</si>
  <si>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</si>
  <si>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</si>
  <si>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</si>
  <si>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</si>
  <si>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</si>
  <si>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</si>
  <si>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</si>
  <si>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</si>
  <si>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</si>
  <si>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</si>
  <si>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</si>
  <si>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</si>
  <si>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</si>
  <si>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</si>
  <si>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</si>
  <si>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</si>
  <si>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</si>
  <si>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</si>
  <si>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</si>
  <si>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</si>
  <si>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</si>
  <si>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</si>
  <si>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</si>
  <si>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</si>
  <si>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</si>
  <si>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</si>
  <si>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</si>
  <si>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</si>
  <si>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</si>
  <si>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</si>
  <si>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</si>
  <si>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</si>
  <si>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</si>
  <si>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</si>
  <si>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</si>
  <si>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</si>
  <si>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</si>
  <si>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</si>
  <si>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</si>
  <si>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</si>
  <si>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</si>
  <si>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</si>
  <si>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</si>
  <si>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</si>
  <si>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</si>
  <si>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</si>
  <si>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</si>
  <si>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</si>
  <si>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</si>
  <si>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</si>
  <si>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</si>
  <si>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</si>
  <si>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</si>
  <si>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</si>
  <si>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</si>
  <si>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</si>
  <si>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</si>
  <si>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</si>
  <si>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</si>
  <si>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</si>
  <si>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</si>
  <si>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</si>
  <si>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</si>
  <si>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</si>
  <si>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</si>
  <si>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</si>
  <si>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</si>
  <si>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</si>
  <si>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</si>
  <si>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</si>
  <si>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</si>
  <si>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</si>
  <si>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</si>
  <si>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</si>
  <si>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</si>
  <si>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</si>
  <si>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</si>
  <si>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</si>
  <si>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</si>
  <si>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</si>
  <si>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</si>
  <si>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</si>
  <si>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</si>
  <si>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</si>
  <si>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</si>
  <si>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</si>
  <si>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</si>
  <si>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</si>
  <si>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</si>
  <si>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</si>
  <si>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</si>
  <si>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</si>
  <si>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</si>
  <si>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</si>
  <si>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</si>
  <si>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</si>
  <si>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</si>
  <si>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</si>
  <si>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</si>
  <si>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</si>
  <si>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</si>
  <si>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</si>
  <si>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</si>
  <si>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</si>
  <si>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</si>
  <si>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</si>
  <si>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</si>
  <si>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</si>
  <si>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</si>
  <si>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</si>
  <si>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</si>
  <si>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</si>
  <si>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</si>
  <si>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</si>
  <si>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</si>
  <si>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</si>
  <si>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</si>
  <si>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</si>
  <si>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</si>
  <si>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</si>
  <si>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</si>
  <si>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</si>
  <si>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</si>
  <si>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</si>
  <si>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</si>
  <si>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</si>
  <si>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</si>
  <si>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</si>
  <si>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</si>
  <si>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</si>
  <si>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</si>
  <si>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</si>
  <si>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</si>
  <si>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</si>
  <si>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</si>
  <si>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</si>
  <si>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</si>
  <si>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</si>
  <si>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</si>
  <si>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</si>
  <si>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</si>
  <si>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</si>
  <si>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</si>
  <si>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</si>
  <si>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</si>
  <si>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</si>
  <si>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</si>
  <si>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</si>
  <si>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</si>
  <si>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</si>
  <si>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</si>
  <si>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</si>
  <si>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</si>
  <si>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</si>
  <si>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</si>
  <si>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</si>
  <si>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</si>
  <si>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</si>
  <si>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</si>
  <si>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</si>
  <si>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</si>
  <si>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</si>
  <si>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</si>
  <si>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</si>
  <si>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</si>
  <si>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</si>
  <si>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</si>
  <si>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</si>
  <si>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</si>
  <si>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</si>
  <si>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</si>
  <si>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</si>
  <si>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</si>
  <si>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</si>
  <si>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</si>
  <si>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</si>
  <si>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</si>
  <si>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</si>
  <si>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</si>
  <si>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</si>
  <si>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</si>
  <si>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</si>
  <si>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</si>
  <si>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</si>
  <si>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</si>
  <si>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</si>
  <si>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</si>
  <si>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</si>
  <si>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</si>
  <si>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</si>
  <si>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</si>
  <si>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</si>
  <si>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</si>
  <si>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</si>
  <si>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</si>
  <si>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</si>
  <si>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</si>
  <si>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</si>
  <si>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</si>
  <si>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</si>
  <si>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</si>
  <si>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</si>
  <si>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</si>
  <si>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</si>
  <si>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</si>
  <si>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</si>
  <si>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</si>
  <si>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</si>
  <si>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</si>
  <si>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</si>
  <si>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</si>
  <si>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</si>
  <si>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</si>
  <si>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</si>
  <si>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</si>
  <si>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</si>
  <si>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</si>
  <si>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</si>
  <si>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</si>
  <si>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</si>
  <si>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</si>
  <si>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</si>
  <si>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</si>
  <si>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</si>
  <si>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</si>
  <si>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</si>
  <si>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</si>
  <si>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</si>
  <si>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</si>
  <si>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</si>
  <si>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</si>
  <si>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</si>
  <si>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</si>
  <si>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</si>
  <si>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</si>
  <si>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</si>
  <si>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</si>
  <si>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</si>
  <si>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</si>
  <si>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</si>
  <si>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</si>
  <si>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</si>
  <si>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</si>
  <si>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</si>
  <si>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</si>
  <si>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</si>
  <si>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</si>
  <si>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</si>
  <si>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</si>
  <si>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</si>
  <si>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</si>
  <si>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</si>
  <si>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</si>
  <si>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</si>
  <si>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</si>
  <si>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</si>
  <si>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</si>
  <si>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</si>
  <si>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</si>
  <si>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</si>
  <si>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</si>
  <si>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</si>
  <si>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</si>
  <si>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</si>
  <si>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</si>
  <si>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</si>
  <si>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</si>
  <si>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</si>
  <si>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</si>
  <si>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</si>
  <si>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</si>
  <si>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</si>
  <si>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</si>
  <si>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</si>
  <si>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</si>
  <si>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</si>
  <si>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</si>
  <si>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</si>
  <si>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</si>
  <si>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</si>
  <si>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</si>
  <si>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</si>
  <si>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</si>
  <si>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</si>
  <si>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</si>
  <si>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</si>
  <si>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</si>
  <si>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</si>
  <si>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</si>
  <si>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</si>
  <si>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</si>
  <si>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</si>
  <si>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</si>
  <si>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</si>
  <si>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</si>
  <si>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</si>
  <si>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</si>
  <si>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</si>
  <si>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</si>
  <si>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</si>
  <si>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</si>
  <si>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</si>
  <si>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</si>
  <si>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</si>
  <si>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</si>
  <si>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</si>
  <si>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</si>
  <si>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</si>
  <si>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</si>
  <si>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</si>
  <si>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</si>
  <si>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</si>
  <si>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</si>
  <si>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</si>
  <si>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</si>
  <si>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</si>
  <si>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</si>
  <si>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</si>
  <si>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</si>
  <si>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</si>
  <si>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</si>
  <si>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</si>
  <si>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</si>
  <si>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</si>
  <si>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</si>
  <si>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</si>
  <si>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</si>
  <si>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</si>
  <si>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</si>
  <si>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</si>
  <si>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</si>
  <si>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</si>
  <si>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</si>
  <si>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</si>
  <si>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</si>
  <si>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</si>
  <si>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</si>
  <si>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</si>
  <si>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</si>
  <si>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</si>
  <si>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</si>
  <si>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</si>
  <si>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</si>
  <si>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</si>
  <si>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</si>
  <si>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</si>
  <si>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</si>
  <si>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</si>
  <si>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</si>
  <si>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</si>
  <si>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</si>
  <si>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</si>
  <si>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</si>
  <si>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</si>
  <si>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</si>
  <si>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</si>
  <si>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</si>
  <si>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</si>
  <si>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</si>
  <si>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</si>
  <si>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</si>
  <si>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</si>
  <si>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</si>
  <si>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</si>
  <si>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</si>
  <si>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</si>
  <si>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</si>
  <si>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</si>
  <si>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</si>
  <si>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</si>
  <si>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</si>
  <si>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</si>
  <si>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</si>
  <si>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</si>
  <si>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</si>
  <si>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</si>
  <si>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</si>
  <si>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</si>
  <si>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</si>
  <si>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</si>
  <si>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</si>
  <si>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</si>
  <si>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</si>
  <si>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</si>
  <si>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</si>
  <si>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</si>
  <si>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</si>
  <si>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</si>
  <si>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</si>
  <si>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</si>
  <si>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</si>
  <si>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</si>
  <si>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</si>
  <si>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</si>
  <si>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</si>
  <si>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</si>
  <si>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</si>
  <si>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</si>
  <si>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</si>
  <si>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</si>
  <si>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</si>
  <si>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</si>
  <si>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</si>
  <si>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</si>
  <si>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</si>
  <si>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</si>
  <si>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</si>
  <si>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</si>
  <si>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</si>
  <si>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</si>
  <si>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</si>
  <si>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</si>
  <si>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</si>
  <si>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</si>
  <si>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</si>
  <si>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</si>
  <si>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</si>
  <si>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</si>
  <si>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</si>
  <si>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</si>
  <si>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</si>
  <si>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</si>
  <si>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</si>
  <si>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</si>
  <si>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</si>
  <si>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</si>
  <si>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</si>
  <si>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</si>
  <si>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</si>
  <si>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</si>
  <si>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</si>
  <si>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</si>
  <si>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</si>
  <si>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</si>
  <si>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</si>
  <si>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</si>
  <si>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</si>
  <si>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</si>
  <si>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</si>
  <si>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</si>
  <si>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</si>
  <si>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</si>
  <si>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</si>
  <si>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</si>
  <si>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</si>
  <si>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</si>
  <si>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</si>
  <si>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</si>
  <si>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</si>
  <si>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</si>
  <si>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</si>
  <si>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</si>
  <si>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</si>
  <si>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</si>
  <si>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</si>
  <si>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</si>
  <si>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</si>
  <si>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</si>
  <si>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</si>
  <si>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</si>
  <si>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</si>
  <si>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</si>
  <si>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</si>
  <si>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</si>
  <si>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</si>
  <si>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</si>
  <si>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</si>
  <si>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</si>
  <si>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</si>
  <si>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</si>
  <si>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</si>
  <si>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</si>
  <si>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</si>
  <si>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</si>
  <si>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</si>
  <si>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</si>
  <si>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</si>
  <si>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</si>
  <si>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</si>
  <si>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</si>
  <si>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</si>
  <si>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</si>
  <si>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</si>
  <si>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</si>
  <si>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</si>
  <si>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</si>
  <si>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</si>
  <si>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</si>
  <si>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</si>
  <si>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</si>
  <si>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</si>
  <si>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</si>
  <si>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</si>
  <si>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</si>
  <si>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</si>
  <si>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</si>
  <si>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</si>
  <si>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</si>
  <si>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</si>
  <si>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</si>
  <si>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</si>
  <si>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</si>
  <si>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</si>
  <si>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</si>
  <si>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</si>
  <si>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</si>
  <si>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</si>
  <si>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</si>
  <si>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</si>
  <si>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</si>
  <si>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</si>
  <si>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</si>
  <si>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</si>
  <si>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</si>
  <si>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</si>
  <si>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</si>
  <si>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</si>
  <si>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</si>
  <si>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</si>
  <si>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</si>
  <si>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</si>
  <si>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</si>
  <si>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</si>
  <si>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</si>
  <si>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</si>
  <si>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</si>
  <si>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</si>
  <si>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</si>
  <si>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</si>
  <si>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</si>
  <si>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</si>
  <si>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</si>
  <si>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</si>
  <si>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</si>
  <si>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</si>
  <si>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</si>
  <si>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</si>
  <si>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</si>
  <si>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</si>
  <si>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</si>
  <si>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</si>
  <si>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</si>
  <si>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</si>
  <si>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</si>
  <si>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</si>
  <si>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</si>
  <si>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</si>
  <si>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</si>
  <si>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</si>
  <si>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</si>
  <si>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</si>
  <si>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</si>
  <si>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</si>
  <si>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</si>
  <si>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</si>
  <si>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</si>
  <si>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</si>
  <si>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</si>
  <si>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</si>
  <si>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</si>
  <si>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</si>
  <si>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</si>
  <si>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</si>
  <si>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</si>
  <si>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</si>
  <si>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</si>
  <si>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</si>
  <si>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</si>
  <si>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</si>
  <si>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</si>
  <si>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</si>
  <si>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</si>
  <si>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</si>
  <si>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</si>
  <si>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</si>
  <si>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</si>
  <si>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</si>
  <si>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</si>
  <si>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</si>
  <si>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</si>
  <si>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</si>
  <si>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</si>
  <si>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</si>
  <si>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</si>
  <si>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</si>
  <si>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</si>
  <si>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</si>
  <si>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</si>
  <si>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</si>
  <si>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</si>
  <si>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</si>
  <si>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</si>
  <si>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</si>
  <si>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</si>
  <si>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</si>
  <si>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</si>
  <si>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</si>
  <si>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</si>
  <si>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</si>
  <si>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</si>
  <si>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</si>
  <si>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</si>
  <si>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</si>
  <si>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</si>
  <si>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</si>
  <si>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</si>
  <si>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</si>
  <si>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</si>
  <si>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</si>
  <si>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</si>
  <si>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</si>
  <si>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</si>
  <si>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</si>
  <si>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</si>
  <si>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</si>
  <si>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</si>
  <si>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</si>
  <si>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</si>
  <si>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</si>
  <si>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</si>
  <si>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</si>
  <si>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</si>
  <si>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</si>
  <si>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</si>
  <si>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</si>
  <si>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</si>
  <si>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</si>
  <si>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</si>
  <si>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</si>
  <si>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</si>
  <si>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</si>
  <si>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</si>
  <si>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</si>
  <si>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</si>
  <si>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</si>
  <si>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</si>
  <si>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</si>
  <si>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</si>
  <si>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</si>
  <si>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</si>
  <si>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</si>
  <si>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</si>
  <si>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</si>
  <si>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</si>
  <si>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</si>
  <si>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</si>
  <si>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</si>
  <si>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</si>
  <si>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</si>
  <si>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</si>
  <si>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</si>
  <si>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</si>
  <si>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</si>
  <si>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</si>
  <si>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</si>
  <si>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</si>
  <si>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</si>
  <si>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</si>
  <si>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</si>
  <si>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</si>
  <si>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</si>
  <si>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</si>
  <si>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</si>
  <si>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</si>
  <si>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</si>
  <si>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</si>
  <si>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</si>
  <si>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</si>
  <si>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</si>
  <si>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</si>
  <si>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</si>
  <si>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</si>
  <si>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</si>
  <si>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</si>
  <si>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</si>
  <si>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</si>
  <si>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</si>
  <si>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</si>
  <si>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</si>
  <si>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</si>
  <si>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</si>
  <si>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</si>
  <si>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</si>
  <si>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</si>
  <si>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</si>
  <si>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</si>
  <si>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</si>
  <si>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</si>
  <si>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</si>
  <si>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</si>
  <si>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</si>
  <si>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</si>
  <si>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</si>
  <si>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</si>
  <si>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</si>
  <si>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</si>
  <si>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</si>
  <si>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</si>
  <si>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</si>
  <si>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</si>
  <si>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</si>
  <si>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</si>
  <si>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</si>
  <si>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</si>
  <si>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</si>
  <si>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</si>
  <si>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</si>
  <si>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</si>
  <si>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</si>
  <si>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</si>
  <si>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</si>
  <si>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</si>
  <si>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</si>
  <si>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</si>
  <si>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</si>
  <si>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</si>
  <si>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</si>
  <si>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</si>
  <si>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</si>
  <si>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</si>
  <si>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</si>
  <si>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</si>
  <si>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</si>
  <si>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</si>
  <si>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</si>
  <si>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</si>
  <si>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</si>
  <si>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</si>
  <si>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</si>
  <si>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</si>
  <si>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</si>
  <si>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</si>
  <si>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</si>
  <si>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</si>
  <si>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</si>
  <si>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</si>
  <si>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</si>
  <si>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</si>
  <si>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</si>
  <si>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</si>
  <si>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</si>
  <si>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</si>
  <si>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</si>
  <si>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</si>
  <si>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</si>
  <si>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</si>
  <si>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</si>
  <si>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</si>
  <si>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</si>
  <si>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</si>
  <si>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</si>
  <si>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</si>
  <si>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</si>
  <si>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</si>
  <si>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</si>
  <si>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</si>
  <si>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</si>
  <si>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</si>
  <si>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</si>
  <si>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</si>
  <si>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</si>
  <si>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</si>
  <si>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</si>
  <si>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</si>
  <si>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</si>
  <si>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</si>
  <si>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</si>
  <si>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</si>
  <si>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</si>
  <si>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</si>
  <si>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</si>
  <si>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</si>
  <si>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</si>
  <si>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</si>
  <si>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</si>
  <si>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</si>
  <si>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</si>
  <si>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</si>
  <si>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</si>
  <si>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</si>
  <si>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</si>
  <si>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</si>
  <si>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</si>
  <si>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</si>
  <si>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</si>
  <si>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</si>
  <si>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</si>
  <si>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</si>
  <si>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</si>
  <si>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</si>
  <si>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</si>
  <si>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</si>
  <si>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</si>
  <si>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</si>
  <si>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</si>
  <si>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</si>
  <si>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</si>
  <si>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</si>
  <si>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</si>
  <si>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</si>
  <si>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</si>
  <si>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</si>
  <si>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</si>
  <si>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</si>
  <si>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</si>
  <si>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</si>
  <si>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</si>
  <si>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</si>
  <si>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</si>
  <si>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</si>
  <si>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</si>
  <si>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</si>
  <si>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</si>
  <si>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</si>
  <si>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</si>
  <si>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</si>
  <si>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</si>
  <si>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</si>
  <si>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</si>
  <si>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</si>
  <si>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</si>
  <si>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</si>
  <si>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</si>
  <si>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</si>
  <si>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</si>
  <si>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</si>
  <si>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</si>
  <si>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</si>
  <si>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</si>
  <si>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</si>
  <si>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</si>
  <si>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</si>
  <si>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</si>
  <si>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</si>
  <si>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</si>
  <si>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</si>
  <si>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</si>
  <si>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</si>
  <si>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</si>
  <si>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</si>
  <si>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</si>
  <si>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</si>
  <si>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</si>
  <si>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</si>
  <si>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</si>
  <si>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</si>
  <si>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</si>
  <si>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</si>
  <si>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</si>
  <si>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</si>
  <si>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</si>
  <si>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</si>
  <si>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</si>
  <si>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</si>
  <si>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</si>
  <si>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</si>
  <si>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</si>
  <si>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</si>
  <si>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</si>
  <si>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</si>
  <si>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</si>
  <si>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</si>
  <si>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</si>
  <si>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</si>
  <si>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</si>
  <si>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</si>
  <si>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</si>
  <si>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</si>
  <si>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</si>
  <si>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</si>
  <si>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</si>
  <si>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</si>
  <si>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</si>
  <si>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</si>
  <si>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</si>
  <si>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</si>
  <si>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</si>
  <si>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</si>
  <si>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</si>
  <si>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</si>
  <si>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</si>
  <si>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</si>
  <si>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</si>
  <si>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</si>
  <si>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</si>
  <si>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</si>
  <si>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</si>
  <si>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</si>
  <si>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</si>
  <si>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</si>
  <si>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</si>
  <si>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</si>
  <si>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</si>
  <si>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</si>
  <si>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</si>
  <si>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</si>
  <si>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</si>
  <si>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</si>
  <si>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</si>
  <si>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</si>
  <si>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</si>
  <si>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</si>
  <si>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</si>
  <si>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</si>
  <si>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</si>
  <si>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</si>
  <si>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</si>
  <si>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</si>
  <si>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</si>
  <si>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</si>
  <si>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</si>
  <si>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</si>
  <si>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</si>
  <si>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</si>
  <si>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</si>
  <si>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</si>
  <si>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</si>
  <si>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</si>
  <si>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</si>
  <si>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</si>
  <si>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</si>
  <si>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</si>
  <si>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</si>
  <si>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</si>
  <si>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</si>
  <si>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</si>
  <si>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</si>
  <si>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</si>
  <si>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</si>
  <si>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</si>
  <si>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</si>
  <si>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</si>
  <si>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</si>
  <si>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</si>
  <si>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</si>
  <si>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</si>
  <si>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</si>
  <si>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</si>
  <si>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</si>
  <si>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</si>
  <si>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</si>
  <si>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</si>
  <si>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</si>
  <si>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</si>
  <si>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</si>
  <si>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</si>
  <si>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</si>
  <si>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</si>
  <si>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</si>
  <si>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</si>
  <si>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</si>
  <si>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</si>
  <si>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</si>
  <si>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</si>
  <si>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</si>
  <si>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</si>
  <si>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</si>
  <si>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</si>
  <si>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</si>
  <si>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</si>
  <si>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</si>
  <si>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</si>
  <si>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</si>
  <si>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</si>
  <si>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</si>
  <si>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</si>
  <si>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</si>
  <si>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</si>
  <si>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</si>
  <si>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</si>
  <si>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</si>
  <si>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</si>
  <si>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</si>
  <si>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</si>
  <si>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</si>
  <si>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</si>
  <si>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</si>
  <si>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</si>
  <si>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</si>
  <si>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</si>
  <si>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</si>
  <si>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</si>
  <si>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</si>
  <si>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</si>
  <si>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</si>
  <si>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</si>
  <si>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</si>
  <si>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</si>
  <si>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</si>
  <si>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</si>
  <si>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</si>
  <si>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</si>
  <si>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</si>
  <si>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</si>
  <si>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</si>
  <si>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</si>
  <si>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</si>
  <si>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</si>
  <si>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</si>
  <si>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</si>
  <si>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</si>
  <si>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</si>
  <si>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</si>
  <si>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</si>
  <si>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</si>
  <si>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</si>
  <si>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</si>
  <si>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</si>
  <si>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</si>
  <si>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</si>
  <si>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</si>
  <si>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</si>
  <si>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</si>
  <si>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</si>
  <si>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</si>
  <si>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</si>
  <si>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</si>
  <si>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</si>
  <si>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</si>
  <si>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</si>
  <si>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</si>
  <si>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</si>
  <si>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</si>
  <si>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</si>
  <si>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</si>
  <si>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</si>
  <si>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</si>
  <si>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</si>
  <si>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</si>
  <si>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</si>
  <si>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</si>
  <si>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</si>
  <si>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</si>
  <si>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</si>
  <si>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</si>
  <si>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</si>
  <si>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</si>
  <si>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</si>
  <si>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</si>
  <si>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</si>
  <si>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</si>
  <si>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</si>
  <si>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</si>
  <si>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</si>
  <si>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</si>
  <si>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</si>
  <si>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</si>
  <si>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</si>
  <si>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</si>
  <si>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</si>
  <si>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</si>
  <si>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</si>
  <si>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</si>
  <si>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</si>
  <si>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</si>
  <si>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</si>
  <si>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</si>
  <si>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</si>
  <si>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</si>
  <si>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</si>
  <si>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</si>
  <si>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</si>
  <si>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</si>
  <si>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</si>
  <si>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</si>
  <si>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</si>
  <si>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</si>
  <si>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</si>
  <si>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</si>
  <si>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</si>
  <si>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</si>
  <si>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</si>
  <si>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</si>
  <si>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</si>
  <si>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</si>
  <si>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</si>
  <si>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</si>
  <si>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</si>
  <si>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</si>
  <si>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</si>
  <si>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</si>
  <si>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</si>
  <si>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</si>
  <si>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</si>
  <si>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</si>
  <si>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</si>
  <si>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</si>
  <si>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</si>
  <si>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</si>
  <si>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</si>
  <si>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</si>
  <si>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</si>
  <si>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</si>
  <si>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</si>
  <si>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</si>
  <si>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</si>
  <si>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</si>
  <si>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</si>
  <si>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</si>
  <si>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</si>
  <si>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</si>
  <si>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</si>
  <si>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</si>
  <si>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</si>
  <si>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</si>
  <si>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</si>
  <si>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</si>
  <si>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</si>
  <si>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</si>
  <si>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</si>
  <si>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</si>
  <si>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</si>
  <si>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</si>
  <si>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</si>
  <si>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</si>
  <si>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</si>
  <si>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</si>
  <si>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</si>
  <si>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</si>
  <si>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</si>
  <si>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</si>
  <si>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</si>
  <si>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</si>
  <si>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</si>
  <si>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</si>
  <si>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</si>
  <si>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</si>
  <si>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</si>
  <si>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</si>
  <si>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</si>
  <si>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</si>
  <si>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</si>
  <si>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</si>
  <si>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</si>
  <si>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</si>
  <si>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</si>
  <si>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</si>
  <si>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</si>
  <si>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</si>
  <si>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</si>
  <si>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</si>
  <si>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</si>
  <si>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</si>
  <si>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</si>
  <si>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</si>
  <si>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</si>
  <si>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</si>
  <si>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</si>
  <si>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</si>
  <si>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</si>
  <si>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</si>
  <si>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</si>
  <si>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</si>
  <si>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</si>
  <si>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</si>
  <si>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</si>
  <si>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</si>
  <si>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</si>
  <si>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</si>
  <si>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</si>
  <si>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</si>
  <si>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</si>
  <si>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</si>
  <si>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</si>
  <si>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</si>
  <si>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</si>
  <si>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</si>
  <si>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</si>
  <si>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</si>
  <si>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</si>
  <si>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</si>
  <si>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</si>
  <si>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</si>
  <si>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</si>
  <si>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</si>
  <si>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</si>
  <si>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</si>
  <si>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</si>
  <si>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</si>
  <si>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</si>
  <si>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</si>
  <si>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</si>
  <si>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</si>
  <si>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</si>
  <si>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</si>
  <si>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</si>
  <si>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</si>
  <si>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</si>
  <si>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</si>
  <si>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</si>
  <si>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</si>
  <si>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</si>
  <si>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</si>
  <si>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</si>
  <si>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</si>
  <si>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</si>
  <si>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</si>
  <si>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</si>
  <si>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</si>
  <si>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</si>
  <si>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</si>
  <si>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</si>
  <si>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</si>
  <si>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</si>
  <si>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</si>
  <si>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</si>
  <si>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</si>
  <si>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</si>
  <si>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</si>
  <si>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</si>
  <si>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</si>
  <si>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</si>
  <si>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</si>
  <si>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</si>
  <si>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</si>
  <si>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</si>
  <si>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</si>
  <si>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</si>
  <si>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</si>
  <si>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</si>
  <si>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</si>
  <si>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</si>
  <si>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</si>
  <si>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</si>
  <si>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</si>
  <si>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</si>
  <si>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</si>
  <si>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</si>
  <si>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</si>
  <si>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</si>
  <si>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</si>
  <si>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</si>
  <si>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</si>
  <si>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</si>
  <si>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</si>
  <si>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</si>
  <si>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</si>
  <si>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</si>
  <si>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</si>
  <si>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</si>
  <si>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</si>
  <si>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</si>
  <si>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</si>
  <si>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</si>
  <si>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</si>
  <si>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</si>
  <si>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</si>
  <si>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</si>
  <si>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</si>
  <si>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</si>
  <si>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</si>
  <si>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</si>
  <si>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</si>
  <si>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</si>
  <si>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</si>
  <si>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</si>
  <si>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</si>
  <si>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</si>
  <si>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</si>
  <si>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</si>
  <si>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</si>
  <si>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</si>
  <si>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</si>
  <si>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</si>
  <si>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</si>
  <si>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</si>
  <si>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</si>
  <si>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</si>
  <si>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</si>
  <si>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</si>
  <si>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</si>
  <si>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</si>
  <si>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</si>
  <si>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</si>
  <si>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</si>
  <si>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</si>
  <si>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</si>
  <si>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</si>
  <si>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</si>
  <si>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</si>
  <si>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</si>
  <si>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</si>
  <si>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</si>
  <si>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</si>
  <si>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</si>
  <si>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</si>
  <si>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</si>
  <si>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</si>
  <si>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</si>
  <si>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</si>
  <si>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</si>
  <si>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</si>
  <si>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</si>
  <si>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</si>
  <si>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</si>
  <si>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</si>
  <si>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</si>
  <si>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</si>
  <si>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</si>
  <si>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</si>
  <si>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</si>
  <si>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</si>
  <si>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</si>
  <si>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</si>
  <si>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</si>
  <si>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</si>
  <si>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</si>
  <si>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</si>
  <si>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</si>
  <si>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</si>
  <si>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</si>
  <si>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</si>
  <si>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</si>
  <si>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</si>
  <si>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</si>
  <si>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</si>
  <si>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</si>
  <si>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</si>
  <si>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</si>
  <si>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</si>
  <si>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</si>
  <si>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</si>
  <si>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</si>
  <si>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</si>
  <si>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</si>
  <si>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</si>
  <si>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</si>
  <si>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</si>
  <si>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</si>
  <si>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</si>
  <si>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</si>
  <si>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</si>
  <si>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</si>
  <si>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</si>
  <si>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</si>
  <si>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</si>
  <si>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</si>
  <si>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</si>
  <si>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</si>
  <si>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</si>
  <si>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</si>
  <si>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</si>
  <si>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</si>
  <si>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</si>
  <si>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</si>
  <si>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</si>
  <si>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</si>
  <si>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</si>
  <si>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</si>
  <si>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</si>
  <si>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</si>
  <si>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</si>
  <si>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</si>
  <si>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</si>
  <si>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</si>
  <si>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</si>
  <si>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</si>
  <si>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</si>
  <si>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</si>
  <si>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</si>
  <si>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</si>
  <si>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</si>
  <si>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</si>
  <si>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</si>
  <si>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</si>
  <si>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</si>
  <si>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</si>
  <si>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</si>
  <si>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</si>
  <si>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</si>
  <si>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</si>
  <si>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</si>
  <si>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</si>
  <si>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</si>
  <si>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</si>
  <si>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</si>
  <si>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</si>
  <si>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</si>
  <si>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</si>
  <si>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</si>
  <si>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</si>
  <si>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</si>
  <si>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</si>
  <si>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</si>
  <si>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</si>
  <si>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</si>
  <si>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</si>
  <si>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</si>
  <si>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</si>
  <si>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</si>
  <si>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</si>
  <si>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</si>
  <si>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</si>
  <si>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</si>
  <si>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</si>
  <si>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</si>
  <si>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</si>
  <si>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</si>
  <si>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</si>
  <si>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</si>
  <si>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</si>
  <si>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</si>
  <si>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</si>
  <si>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</si>
  <si>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</si>
  <si>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</si>
  <si>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</si>
  <si>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</si>
  <si>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</si>
  <si>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</si>
  <si>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</si>
  <si>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</si>
  <si>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</si>
  <si>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</si>
  <si>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</si>
  <si>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</si>
  <si>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</si>
  <si>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</si>
  <si>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</si>
  <si>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</si>
  <si>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</si>
  <si>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</si>
  <si>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</si>
  <si>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</si>
  <si>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</si>
  <si>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</si>
  <si>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</si>
  <si>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</si>
  <si>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</si>
  <si>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</si>
  <si>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</si>
  <si>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</si>
  <si>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</si>
  <si>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</si>
  <si>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</si>
  <si>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</si>
  <si>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</si>
  <si>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</si>
  <si>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</si>
  <si>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</si>
  <si>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</si>
  <si>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</si>
  <si>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</si>
  <si>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</si>
  <si>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</si>
  <si>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</si>
  <si>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</si>
  <si>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</si>
  <si>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</si>
  <si>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</si>
  <si>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</si>
  <si>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</si>
  <si>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</si>
  <si>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</si>
  <si>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</si>
  <si>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</si>
  <si>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</si>
  <si>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</si>
  <si>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</si>
  <si>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</si>
  <si>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</si>
  <si>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</si>
  <si>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</si>
  <si>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</si>
  <si>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</si>
  <si>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</si>
  <si>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</si>
  <si>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</si>
  <si>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</si>
  <si>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</si>
  <si>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</si>
  <si>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</si>
  <si>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</si>
  <si>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</si>
  <si>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</si>
  <si>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</si>
  <si>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</si>
  <si>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</si>
  <si>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</si>
  <si>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</si>
  <si>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</si>
  <si>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</si>
  <si>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</si>
  <si>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</si>
  <si>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</si>
  <si>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</si>
  <si>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</si>
  <si>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</si>
  <si>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</si>
  <si>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</si>
  <si>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</si>
  <si>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</si>
  <si>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</si>
  <si>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</si>
  <si>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</si>
  <si>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</si>
  <si>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</si>
  <si>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</si>
  <si>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</si>
  <si>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</si>
  <si>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</si>
  <si>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</si>
  <si>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</si>
  <si>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</si>
  <si>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</si>
  <si>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</si>
  <si>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</si>
  <si>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</si>
  <si>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</si>
  <si>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</si>
  <si>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</si>
  <si>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</si>
  <si>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</si>
  <si>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</si>
  <si>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</si>
  <si>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</si>
  <si>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</si>
  <si>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</si>
  <si>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</si>
  <si>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</si>
  <si>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</si>
  <si>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</si>
  <si>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</si>
  <si>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</si>
  <si>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</si>
  <si>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</si>
  <si>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</si>
  <si>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</si>
  <si>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</si>
  <si>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</si>
  <si>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</si>
  <si>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</si>
  <si>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</si>
  <si>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</si>
  <si>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</si>
  <si>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</si>
  <si>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</si>
  <si>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</si>
  <si>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</si>
  <si>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</si>
  <si>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</si>
  <si>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</si>
  <si>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</si>
  <si>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</si>
  <si>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</si>
  <si>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</si>
  <si>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</si>
  <si>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</si>
  <si>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</si>
  <si>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</si>
  <si>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</si>
  <si>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</si>
  <si>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</si>
  <si>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</si>
  <si>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</si>
  <si>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</si>
  <si>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</si>
  <si>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</si>
  <si>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</si>
  <si>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</si>
  <si>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</si>
  <si>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</si>
  <si>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</si>
  <si>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</si>
  <si>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</si>
  <si>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</si>
  <si>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</si>
  <si>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</si>
  <si>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</si>
  <si>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</si>
  <si>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</si>
  <si>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</si>
  <si>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</si>
  <si>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</si>
  <si>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</si>
  <si>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</si>
  <si>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</si>
  <si>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</si>
  <si>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</si>
  <si>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</si>
  <si>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</si>
  <si>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</si>
  <si>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</si>
  <si>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</si>
  <si>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</si>
  <si>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</si>
  <si>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</si>
  <si>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</si>
  <si>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</si>
  <si>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</si>
  <si>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</si>
  <si>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</si>
  <si>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</si>
  <si>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</si>
  <si>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</si>
  <si>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</si>
  <si>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</si>
  <si>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</si>
  <si>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</si>
  <si>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</si>
  <si>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</si>
  <si>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</si>
  <si>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</si>
  <si>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</si>
  <si>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</si>
  <si>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</si>
  <si>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</si>
  <si>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</si>
  <si>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</si>
  <si>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</si>
  <si>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</si>
  <si>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</si>
  <si>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</si>
  <si>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</si>
  <si>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</si>
  <si>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</si>
  <si>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</si>
  <si>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</si>
  <si>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</si>
  <si>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</si>
  <si>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</si>
  <si>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</si>
  <si>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</si>
  <si>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</si>
  <si>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</si>
  <si>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</si>
  <si>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</si>
  <si>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</si>
  <si>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</si>
  <si>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</si>
  <si>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</si>
  <si>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</si>
  <si>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</si>
  <si>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</si>
  <si>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</si>
  <si>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</si>
  <si>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</si>
  <si>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</si>
  <si>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</si>
  <si>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</si>
  <si>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</si>
  <si>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</si>
  <si>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</si>
  <si>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</si>
  <si>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</si>
  <si>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</si>
  <si>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</si>
  <si>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</si>
  <si>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</si>
  <si>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</si>
  <si>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</si>
  <si>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</si>
  <si>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</si>
  <si>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</si>
  <si>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</si>
  <si>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</si>
  <si>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</si>
  <si>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</si>
  <si>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</si>
  <si>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</si>
  <si>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</si>
  <si>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</si>
  <si>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</si>
  <si>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</si>
  <si>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</si>
  <si>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</si>
  <si>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</si>
  <si>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</si>
  <si>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</si>
  <si>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</si>
  <si>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</si>
  <si>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</si>
  <si>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</si>
  <si>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</si>
  <si>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</si>
  <si>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</si>
  <si>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</si>
  <si>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</si>
  <si>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</si>
  <si>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</si>
  <si>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</si>
  <si>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</si>
  <si>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</si>
  <si>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</si>
  <si>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</si>
  <si>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</si>
  <si>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</si>
  <si>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</si>
  <si>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</si>
  <si>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</si>
  <si>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</si>
  <si>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</si>
  <si>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</si>
  <si>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</si>
  <si>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</si>
  <si>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</si>
  <si>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</si>
  <si>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</si>
  <si>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</si>
  <si>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</si>
  <si>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</si>
  <si>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</si>
  <si>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</si>
  <si>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</si>
  <si>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</si>
  <si>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</si>
  <si>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</si>
  <si>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</si>
  <si>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</si>
  <si>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</si>
  <si>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</si>
  <si>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</si>
  <si>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</si>
  <si>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</si>
  <si>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</si>
  <si>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</si>
  <si>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</si>
  <si>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</si>
  <si>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</si>
  <si>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</si>
  <si>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</si>
  <si>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</si>
  <si>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</si>
  <si>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</si>
  <si>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</si>
  <si>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</si>
  <si>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</si>
  <si>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</si>
  <si>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</si>
  <si>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</si>
  <si>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</si>
  <si>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</si>
  <si>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</si>
  <si>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</si>
  <si>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</si>
  <si>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</si>
  <si>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</si>
  <si>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</si>
  <si>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</si>
  <si>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</si>
  <si>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</si>
  <si>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</si>
  <si>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</si>
  <si>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</si>
  <si>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</si>
  <si>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</si>
  <si>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</si>
  <si>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</si>
  <si>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</si>
  <si>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</si>
  <si>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</si>
  <si>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</si>
  <si>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</si>
  <si>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</si>
  <si>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</si>
  <si>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</si>
  <si>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</si>
  <si>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</si>
  <si>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</si>
  <si>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</si>
  <si>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</si>
  <si>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</si>
  <si>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</si>
  <si>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</si>
  <si>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</si>
  <si>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</si>
  <si>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</si>
  <si>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</si>
  <si>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</si>
  <si>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</si>
  <si>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</si>
  <si>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</si>
  <si>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</si>
  <si>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</si>
  <si>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</si>
  <si>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</si>
  <si>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</si>
  <si>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</si>
  <si>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</si>
  <si>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</si>
  <si>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</si>
  <si>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</si>
  <si>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</si>
  <si>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</si>
  <si>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</si>
  <si>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</si>
  <si>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</si>
  <si>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</si>
  <si>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</si>
  <si>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</si>
  <si>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</si>
  <si>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</si>
  <si>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</si>
  <si>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</si>
  <si>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</si>
  <si>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</si>
  <si>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</si>
  <si>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</si>
  <si>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</si>
  <si>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</si>
  <si>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</si>
  <si>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</si>
  <si>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</si>
  <si>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</si>
  <si>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</si>
  <si>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</si>
  <si>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</si>
  <si>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</si>
  <si>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</si>
  <si>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</si>
  <si>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</si>
  <si>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</si>
  <si>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</si>
  <si>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</si>
  <si>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</si>
  <si>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</si>
  <si>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</si>
  <si>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</si>
  <si>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</si>
  <si>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</si>
  <si>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</si>
  <si>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</si>
  <si>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</si>
  <si>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</si>
  <si>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</si>
  <si>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</si>
  <si>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</si>
  <si>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</si>
  <si>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</si>
  <si>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</si>
  <si>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</si>
  <si>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</si>
  <si>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</si>
  <si>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</si>
  <si>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</si>
  <si>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</si>
  <si>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</si>
  <si>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</si>
  <si>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</si>
  <si>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</si>
  <si>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</si>
  <si>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</si>
  <si>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</si>
  <si>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</si>
  <si>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</si>
  <si>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</si>
  <si>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</si>
  <si>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</si>
  <si>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</si>
  <si>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</si>
  <si>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</si>
  <si>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</si>
  <si>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</si>
  <si>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</si>
  <si>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</si>
  <si>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</si>
  <si>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</si>
  <si>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</si>
  <si>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</si>
  <si>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</si>
  <si>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</si>
  <si>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</si>
  <si>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</si>
  <si>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</si>
  <si>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</si>
  <si>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</si>
  <si>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</si>
  <si>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</si>
  <si>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</si>
  <si>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</si>
  <si>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</si>
  <si>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</si>
  <si>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</si>
  <si>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</si>
  <si>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</si>
  <si>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</si>
  <si>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</si>
  <si>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</si>
  <si>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</si>
  <si>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</si>
  <si>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</si>
  <si>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</si>
  <si>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</si>
  <si>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</si>
  <si>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</si>
  <si>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</si>
  <si>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</si>
  <si>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</si>
  <si>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</si>
  <si>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</si>
  <si>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</si>
  <si>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</si>
  <si>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</si>
  <si>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</si>
  <si>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</si>
  <si>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</si>
  <si>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</si>
  <si>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</si>
  <si>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</si>
  <si>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</si>
  <si>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</si>
  <si>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</si>
  <si>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</si>
  <si>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</si>
  <si>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</si>
  <si>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</si>
  <si>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</si>
  <si>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</si>
  <si>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</si>
  <si>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</si>
  <si>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</si>
  <si>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</si>
  <si>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</si>
  <si>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</si>
  <si>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</si>
  <si>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</si>
  <si>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</si>
  <si>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</si>
  <si>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</si>
  <si>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</si>
  <si>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</si>
  <si>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</si>
  <si>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</si>
  <si>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</si>
  <si>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</si>
  <si>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</si>
  <si>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</si>
  <si>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</si>
  <si>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</si>
  <si>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</si>
  <si>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</si>
  <si>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</si>
  <si>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</si>
  <si>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</si>
  <si>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</si>
  <si>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</si>
  <si>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</si>
  <si>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</si>
  <si>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</si>
  <si>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</si>
  <si>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</si>
  <si>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</si>
  <si>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</si>
  <si>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</si>
  <si>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</si>
  <si>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</si>
  <si>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</si>
  <si>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</si>
  <si>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</si>
  <si>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</si>
  <si>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</si>
  <si>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</si>
  <si>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</si>
  <si>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</si>
  <si>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</si>
  <si>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</si>
  <si>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</si>
  <si>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</si>
  <si>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</si>
  <si>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</si>
  <si>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</si>
  <si>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</si>
  <si>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</si>
  <si>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</si>
  <si>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</si>
  <si>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</si>
  <si>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</si>
  <si>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</si>
  <si>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</si>
  <si>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</si>
  <si>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</si>
  <si>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</si>
  <si>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</si>
  <si>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</si>
  <si>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</si>
  <si>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</si>
  <si>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</si>
  <si>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</si>
  <si>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</si>
  <si>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</si>
  <si>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</si>
  <si>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</si>
  <si>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</si>
  <si>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</si>
  <si>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</si>
  <si>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</si>
  <si>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</si>
  <si>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</si>
  <si>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</si>
  <si>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</si>
  <si>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</si>
  <si>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</si>
  <si>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</si>
  <si>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</si>
  <si>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</si>
  <si>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</si>
  <si>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</si>
  <si>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</si>
  <si>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</si>
  <si>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</si>
  <si>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</si>
  <si>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</si>
  <si>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</si>
  <si>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</si>
  <si>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</si>
  <si>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</si>
  <si>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</si>
  <si>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</si>
  <si>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</si>
  <si>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</si>
  <si>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</si>
  <si>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</si>
  <si>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</si>
  <si>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</si>
  <si>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</si>
  <si>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</si>
  <si>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</si>
  <si>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</si>
  <si>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</si>
  <si>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</si>
  <si>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</si>
  <si>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</si>
  <si>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</si>
  <si>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</si>
  <si>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</si>
  <si>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</si>
  <si>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</si>
  <si>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</si>
  <si>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</si>
  <si>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</si>
  <si>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</si>
  <si>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</si>
  <si>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</si>
  <si>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</si>
  <si>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</si>
  <si>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</si>
  <si>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</si>
  <si>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</si>
  <si>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</si>
  <si>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</si>
  <si>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</si>
  <si>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</si>
  <si>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</si>
  <si>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</si>
  <si>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</si>
  <si>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</si>
  <si>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</si>
  <si>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</si>
  <si>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</si>
  <si>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</si>
  <si>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</si>
  <si>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</si>
  <si>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</si>
  <si>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</si>
  <si>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</si>
  <si>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</si>
  <si>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</si>
  <si>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</si>
  <si>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</si>
  <si>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</si>
  <si>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</si>
  <si>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</si>
  <si>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</si>
  <si>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</si>
  <si>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</si>
  <si>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</si>
  <si>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</si>
  <si>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</si>
  <si>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</si>
  <si>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</si>
  <si>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</si>
  <si>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</si>
  <si>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</si>
  <si>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</si>
  <si>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</si>
  <si>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</si>
  <si>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</si>
  <si>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</si>
  <si>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</si>
  <si>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</si>
  <si>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</si>
  <si>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</si>
  <si>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</si>
  <si>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</si>
  <si>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</si>
  <si>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</si>
  <si>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</si>
  <si>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</si>
  <si>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</si>
  <si>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</si>
  <si>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</si>
  <si>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</si>
  <si>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</si>
  <si>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</si>
  <si>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</si>
  <si>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</si>
  <si>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</si>
  <si>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</si>
  <si>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</si>
  <si>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</si>
  <si>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</si>
  <si>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</si>
  <si>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</si>
  <si>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</si>
  <si>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</si>
  <si>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</si>
  <si>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</si>
  <si>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</si>
  <si>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</si>
  <si>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</si>
  <si>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</si>
  <si>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</si>
  <si>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</si>
  <si>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</si>
  <si>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</si>
  <si>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</si>
  <si>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</si>
  <si>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</si>
  <si>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</si>
  <si>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</si>
  <si>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</si>
  <si>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</si>
  <si>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</si>
  <si>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</si>
  <si>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</si>
  <si>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</si>
  <si>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</si>
  <si>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</si>
  <si>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</si>
  <si>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</si>
  <si>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</si>
  <si>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</si>
  <si>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</si>
  <si>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</si>
  <si>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</si>
  <si>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</si>
  <si>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</si>
  <si>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</si>
  <si>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</si>
  <si>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</si>
  <si>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</si>
  <si>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</si>
  <si>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</si>
  <si>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</si>
  <si>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</si>
  <si>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</si>
  <si>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</si>
  <si>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</si>
  <si>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</si>
  <si>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</si>
  <si>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</si>
  <si>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</si>
  <si>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</si>
  <si>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</si>
  <si>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</si>
  <si>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</si>
  <si>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</si>
  <si>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</si>
  <si>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</si>
  <si>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</si>
  <si>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</si>
  <si>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</si>
  <si>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</si>
  <si>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</si>
  <si>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</si>
  <si>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</si>
  <si>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</si>
  <si>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</si>
  <si>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</si>
  <si>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</si>
  <si>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</si>
  <si>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</si>
  <si>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</si>
  <si>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</si>
  <si>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</si>
  <si>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</si>
  <si>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</si>
  <si>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</si>
  <si>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</si>
  <si>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</si>
  <si>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</si>
  <si>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</si>
  <si>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</si>
  <si>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</si>
  <si>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</si>
  <si>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</si>
  <si>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</si>
  <si>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</si>
  <si>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</si>
  <si>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</si>
  <si>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</si>
  <si>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</si>
  <si>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</si>
  <si>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</si>
  <si>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</si>
  <si>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</si>
  <si>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</si>
  <si>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</si>
  <si>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</si>
  <si>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</si>
  <si>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</si>
  <si>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</si>
  <si>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</si>
  <si>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</si>
  <si>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</si>
  <si>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</si>
  <si>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</si>
  <si>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</si>
  <si>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</si>
  <si>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</si>
  <si>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</si>
  <si>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</si>
  <si>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</si>
  <si>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</si>
  <si>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</si>
  <si>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</si>
  <si>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</si>
  <si>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</si>
  <si>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</si>
  <si>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</si>
  <si>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</si>
  <si>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</si>
  <si>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</si>
  <si>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</si>
  <si>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</si>
  <si>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</si>
  <si>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</si>
  <si>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</si>
  <si>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</si>
  <si>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</si>
  <si>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</si>
  <si>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</si>
  <si>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</si>
  <si>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</si>
  <si>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</si>
  <si>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</si>
  <si>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</si>
  <si>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</si>
  <si>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</si>
  <si>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</si>
  <si>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</si>
  <si>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</si>
  <si>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</si>
  <si>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</si>
  <si>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</si>
  <si>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</si>
  <si>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</si>
  <si>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</si>
  <si>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</si>
  <si>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</si>
  <si>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</si>
  <si>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</si>
  <si>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</si>
  <si>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</si>
  <si>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</si>
  <si>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</si>
  <si>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</si>
  <si>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</si>
  <si>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</si>
  <si>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</si>
  <si>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</si>
  <si>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</si>
  <si>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</si>
  <si>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</si>
  <si>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</si>
  <si>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</si>
  <si>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</si>
  <si>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</si>
  <si>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</si>
  <si>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</si>
  <si>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</si>
  <si>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</si>
  <si>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</si>
  <si>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</si>
  <si>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</si>
  <si>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</si>
  <si>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</si>
  <si>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</si>
  <si>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</si>
  <si>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</si>
  <si>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</si>
  <si>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</si>
  <si>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</si>
  <si>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</si>
  <si>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</si>
  <si>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</si>
  <si>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</si>
  <si>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</si>
  <si>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</si>
  <si>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</si>
  <si>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</si>
  <si>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</si>
  <si>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</si>
  <si>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</si>
  <si>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</si>
  <si>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</si>
  <si>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</si>
  <si>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</si>
  <si>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</si>
  <si>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</si>
  <si>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</si>
  <si>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</si>
  <si>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</si>
  <si>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</si>
  <si>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</si>
  <si>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</si>
  <si>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</si>
  <si>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</si>
  <si>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</si>
  <si>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</si>
  <si>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</si>
  <si>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</si>
  <si>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</si>
  <si>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</si>
  <si>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</si>
  <si>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</si>
  <si>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</si>
  <si>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</si>
  <si>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</si>
  <si>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</si>
  <si>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</si>
  <si>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</si>
  <si>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</si>
  <si>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</si>
  <si>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</si>
  <si>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</si>
  <si>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</si>
  <si>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</si>
  <si>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</si>
  <si>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</si>
  <si>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</si>
  <si>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</si>
  <si>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</si>
  <si>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</si>
  <si>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</si>
  <si>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</si>
  <si>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</si>
  <si>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</si>
  <si>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</si>
  <si>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</si>
  <si>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</si>
  <si>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</si>
  <si>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</si>
  <si>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</si>
  <si>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</si>
  <si>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</si>
  <si>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</si>
  <si>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</si>
  <si>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</si>
  <si>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</si>
  <si>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</si>
  <si>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</si>
  <si>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</si>
  <si>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</si>
  <si>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</si>
  <si>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</si>
  <si>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</si>
  <si>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</si>
  <si>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</si>
  <si>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</si>
  <si>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</si>
  <si>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</si>
  <si>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</si>
  <si>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</si>
  <si>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</si>
  <si>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</si>
  <si>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</si>
  <si>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</si>
  <si>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</si>
  <si>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</si>
  <si>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</si>
  <si>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</si>
  <si>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</si>
  <si>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</si>
  <si>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</si>
  <si>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</si>
  <si>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</si>
  <si>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</si>
  <si>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</si>
  <si>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</si>
  <si>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</si>
  <si>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</si>
  <si>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</si>
  <si>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</si>
  <si>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</si>
  <si>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</si>
  <si>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</si>
  <si>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</si>
  <si>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</si>
  <si>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</si>
  <si>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</si>
  <si>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</si>
  <si>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</si>
  <si>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</si>
  <si>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</si>
  <si>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</si>
  <si>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</si>
  <si>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</si>
  <si>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</si>
  <si>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</si>
  <si>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</si>
  <si>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</si>
  <si>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</si>
  <si>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</si>
  <si>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</si>
  <si>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</si>
  <si>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</si>
  <si>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</si>
  <si>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</si>
  <si>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</si>
  <si>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</si>
  <si>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</si>
  <si>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</si>
  <si>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</si>
  <si>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</si>
  <si>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</si>
  <si>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</si>
  <si>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</si>
  <si>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</si>
  <si>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</si>
  <si>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</si>
  <si>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</si>
  <si>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</si>
  <si>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</si>
  <si>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</si>
  <si>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</si>
  <si>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</si>
  <si>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</si>
  <si>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</si>
  <si>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</si>
  <si>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</si>
  <si>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</si>
  <si>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</si>
  <si>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</si>
  <si>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</si>
  <si>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</si>
  <si>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</si>
  <si>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</si>
  <si>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</si>
  <si>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</si>
  <si>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</si>
  <si>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</si>
  <si>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</si>
  <si>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</si>
  <si>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</si>
  <si>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</si>
  <si>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</si>
  <si>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</si>
  <si>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</si>
  <si>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</si>
  <si>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</si>
  <si>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</si>
  <si>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</si>
  <si>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</si>
  <si>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</si>
  <si>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</si>
  <si>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</si>
  <si>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</si>
  <si>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</si>
  <si>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</si>
  <si>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</si>
  <si>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</si>
  <si>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</si>
  <si>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</si>
  <si>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</si>
  <si>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</si>
  <si>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</si>
  <si>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</si>
  <si>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</si>
  <si>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</si>
  <si>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</si>
  <si>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</si>
  <si>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</si>
  <si>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</si>
  <si>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</si>
  <si>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</si>
  <si>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</si>
  <si>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</si>
  <si>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</si>
  <si>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</si>
  <si>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</si>
  <si>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</si>
  <si>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</si>
  <si>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</si>
  <si>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</si>
  <si>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</si>
  <si>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</si>
  <si>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</si>
  <si>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</si>
  <si>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</si>
  <si>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</si>
  <si>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</si>
  <si>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</si>
  <si>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</si>
  <si>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</si>
  <si>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</si>
  <si>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</si>
  <si>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</si>
  <si>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</si>
  <si>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</si>
  <si>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</si>
  <si>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</si>
  <si>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</si>
  <si>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</si>
  <si>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</si>
  <si>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</si>
  <si>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</si>
  <si>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</si>
  <si>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</si>
  <si>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</si>
  <si>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</si>
  <si>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</si>
  <si>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</si>
  <si>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</si>
  <si>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</si>
  <si>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</si>
  <si>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</si>
  <si>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</si>
  <si>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</si>
  <si>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</si>
  <si>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</si>
  <si>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</si>
  <si>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</si>
  <si>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</si>
  <si>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</si>
  <si>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</si>
  <si>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</si>
  <si>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</si>
  <si>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</si>
  <si>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</si>
  <si>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</si>
  <si>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</si>
  <si>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</si>
  <si>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</si>
  <si>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</si>
  <si>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</si>
  <si>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</si>
  <si>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</si>
  <si>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</si>
  <si>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</si>
  <si>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</si>
  <si>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</si>
  <si>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</si>
  <si>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</si>
  <si>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</si>
  <si>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</si>
  <si>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</si>
  <si>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</si>
  <si>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</si>
  <si>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</si>
  <si>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</si>
  <si>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</si>
  <si>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</si>
  <si>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</si>
  <si>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</si>
  <si>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</si>
  <si>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</si>
  <si>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</si>
  <si>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</si>
  <si>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</si>
  <si>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</si>
  <si>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</si>
  <si>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</si>
  <si>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</si>
  <si>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</si>
  <si>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</si>
  <si>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</si>
  <si>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</si>
  <si>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</si>
  <si>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</si>
  <si>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</si>
  <si>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</si>
  <si>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</si>
  <si>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</si>
  <si>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</si>
  <si>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</si>
  <si>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</si>
  <si>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</si>
  <si>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</si>
  <si>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</si>
  <si>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</si>
  <si>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</si>
  <si>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</si>
  <si>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</si>
  <si>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</si>
  <si>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</si>
  <si>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</si>
  <si>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</si>
  <si>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</si>
  <si>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</si>
  <si>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</si>
  <si>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</si>
  <si>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</si>
  <si>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</si>
  <si>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</si>
  <si>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</si>
  <si>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</si>
  <si>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</si>
  <si>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</si>
  <si>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</si>
  <si>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</si>
  <si>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</si>
  <si>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</si>
  <si>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</si>
  <si>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</si>
  <si>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</si>
  <si>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</si>
  <si>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</si>
  <si>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</si>
  <si>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</si>
  <si>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</si>
  <si>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</si>
  <si>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</si>
  <si>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</si>
  <si>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</si>
  <si>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</si>
  <si>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</si>
  <si>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</si>
  <si>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</si>
  <si>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</si>
  <si>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</si>
  <si>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</si>
  <si>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</si>
  <si>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</si>
  <si>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</si>
  <si>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</si>
  <si>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</si>
  <si>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</si>
  <si>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</si>
  <si>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</si>
  <si>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</si>
  <si>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</si>
  <si>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</si>
  <si>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</si>
  <si>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</si>
  <si>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</si>
  <si>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</si>
  <si>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</si>
  <si>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</si>
  <si>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</si>
  <si>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</si>
  <si>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</si>
  <si>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</si>
  <si>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</si>
  <si>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</si>
  <si>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</si>
  <si>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</si>
  <si>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</si>
  <si>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</si>
  <si>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</si>
  <si>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</si>
  <si>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</si>
  <si>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</si>
  <si>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</si>
  <si>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</si>
  <si>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</si>
  <si>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</si>
  <si>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</si>
  <si>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</si>
  <si>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</si>
  <si>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</si>
  <si>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</si>
  <si>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</si>
  <si>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</si>
  <si>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</si>
  <si>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</si>
  <si>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</si>
  <si>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</si>
  <si>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</si>
  <si>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</si>
  <si>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</si>
  <si>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</si>
  <si>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</si>
  <si>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</si>
  <si>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</si>
  <si>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</si>
  <si>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</si>
  <si>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</si>
  <si>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</si>
  <si>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</si>
  <si>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</si>
  <si>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</si>
  <si>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</si>
  <si>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</si>
  <si>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</si>
  <si>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</si>
  <si>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</si>
  <si>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</si>
  <si>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</si>
  <si>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</si>
  <si>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</si>
  <si>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</si>
  <si>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</si>
  <si>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</si>
  <si>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</si>
  <si>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</si>
  <si>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</si>
  <si>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</si>
  <si>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</si>
  <si>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</si>
  <si>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</si>
  <si>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</si>
  <si>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</si>
  <si>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</si>
  <si>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</si>
  <si>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</si>
  <si>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</si>
  <si>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</si>
  <si>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</si>
  <si>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</si>
  <si>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</si>
  <si>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</si>
  <si>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</si>
  <si>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</si>
  <si>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</si>
  <si>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</si>
  <si>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</si>
  <si>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</si>
  <si>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</si>
  <si>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</si>
  <si>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</si>
  <si>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</si>
  <si>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</si>
  <si>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</si>
  <si>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</si>
  <si>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</si>
  <si>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</si>
  <si>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</si>
  <si>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</si>
  <si>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</si>
  <si>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</si>
  <si>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</si>
  <si>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</si>
  <si>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</si>
  <si>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</si>
  <si>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</si>
  <si>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</si>
  <si>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</si>
  <si>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</si>
  <si>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</si>
  <si>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</si>
  <si>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</si>
  <si>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</si>
  <si>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</si>
  <si>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</si>
  <si>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</si>
  <si>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</si>
  <si>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</si>
  <si>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</si>
  <si>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</si>
  <si>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</si>
  <si>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</si>
  <si>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</si>
  <si>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</si>
  <si>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</si>
  <si>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</si>
  <si>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</si>
  <si>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</si>
  <si>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</si>
  <si>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</si>
  <si>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</si>
  <si>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</si>
  <si>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</si>
  <si>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</si>
  <si>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</si>
  <si>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</si>
  <si>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</si>
  <si>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</si>
  <si>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</si>
  <si>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</si>
  <si>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</si>
  <si>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</si>
  <si>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</si>
  <si>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</si>
  <si>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</si>
  <si>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</si>
  <si>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</si>
  <si>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</si>
  <si>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</si>
  <si>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</si>
  <si>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</si>
  <si>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</si>
  <si>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</si>
  <si>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</si>
  <si>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</si>
  <si>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</si>
  <si>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</si>
  <si>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</si>
  <si>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</si>
  <si>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</si>
  <si>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</si>
  <si>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</si>
  <si>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</si>
  <si>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</si>
  <si>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</si>
  <si>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</si>
  <si>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</si>
  <si>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</si>
  <si>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</si>
  <si>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</si>
  <si>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</si>
  <si>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</si>
  <si>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</si>
  <si>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</si>
  <si>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</si>
  <si>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</si>
  <si>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</si>
  <si>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</si>
  <si>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</si>
  <si>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</si>
  <si>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</si>
  <si>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</si>
  <si>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</si>
  <si>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</si>
  <si>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</si>
  <si>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</si>
  <si>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</si>
  <si>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</si>
  <si>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</si>
  <si>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</si>
  <si>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</si>
  <si>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</si>
  <si>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</si>
  <si>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</si>
  <si>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</si>
  <si>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</si>
  <si>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</si>
  <si>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</si>
  <si>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</si>
  <si>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</si>
  <si>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</si>
  <si>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</si>
  <si>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</si>
  <si>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</si>
  <si>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</si>
  <si>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</si>
  <si>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</si>
  <si>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</si>
  <si>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</si>
  <si>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</si>
  <si>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</si>
  <si>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</si>
  <si>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</si>
  <si>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</si>
  <si>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</si>
  <si>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</si>
  <si>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</si>
  <si>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</si>
  <si>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</si>
  <si>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</si>
  <si>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</si>
  <si>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</si>
  <si>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</si>
  <si>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</si>
  <si>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</si>
  <si>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</si>
  <si>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</si>
  <si>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</si>
  <si>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</si>
  <si>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</si>
  <si>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</si>
  <si>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</si>
  <si>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</si>
  <si>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</si>
  <si>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</si>
  <si>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</si>
  <si>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</si>
  <si>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</si>
  <si>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</si>
  <si>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</si>
  <si>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</si>
  <si>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</si>
  <si>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</si>
  <si>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</si>
  <si>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</si>
  <si>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</si>
  <si>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</si>
  <si>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</si>
  <si>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</si>
  <si>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</si>
  <si>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</si>
  <si>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</si>
  <si>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</si>
  <si>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</si>
  <si>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</si>
  <si>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</si>
  <si>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</si>
  <si>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</si>
  <si>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</si>
  <si>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</si>
  <si>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</si>
  <si>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</si>
  <si>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</si>
  <si>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</si>
  <si>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</si>
  <si>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</si>
  <si>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</si>
  <si>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</si>
  <si>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</si>
  <si>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</si>
  <si>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</si>
  <si>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</si>
  <si>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</si>
  <si>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</si>
  <si>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</si>
  <si>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</si>
  <si>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</si>
  <si>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</si>
  <si>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</si>
  <si>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</si>
  <si>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</si>
  <si>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</si>
  <si>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</si>
  <si>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</si>
  <si>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</si>
  <si>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</si>
  <si>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</si>
  <si>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</si>
  <si>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</si>
  <si>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</si>
  <si>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</si>
  <si>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</si>
  <si>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</si>
  <si>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</si>
  <si>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</si>
  <si>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</si>
  <si>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</si>
  <si>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</si>
  <si>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</si>
  <si>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</si>
  <si>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</si>
  <si>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</si>
  <si>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</si>
  <si>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</si>
  <si>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</si>
  <si>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</si>
  <si>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</si>
  <si>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</si>
  <si>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</si>
  <si>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</si>
  <si>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</si>
  <si>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</si>
  <si>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</si>
  <si>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</si>
  <si>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</si>
  <si>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</si>
  <si>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</si>
  <si>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</si>
  <si>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</si>
  <si>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</si>
  <si>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</si>
  <si>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</si>
  <si>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</si>
  <si>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</si>
  <si>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</si>
  <si>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</si>
  <si>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</si>
  <si>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</si>
  <si>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</si>
  <si>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</si>
  <si>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</si>
  <si>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</si>
  <si>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</si>
  <si>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</si>
  <si>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</si>
  <si>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</si>
  <si>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</si>
  <si>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</si>
  <si>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</si>
  <si>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</si>
  <si>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</si>
  <si>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</si>
  <si>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</si>
  <si>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</si>
  <si>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</si>
  <si>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</si>
  <si>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</si>
  <si>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</si>
  <si>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</si>
  <si>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</si>
  <si>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</si>
  <si>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</si>
  <si>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</si>
  <si>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</si>
  <si>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</si>
  <si>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</si>
  <si>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</si>
  <si>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</si>
  <si>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</si>
  <si>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</si>
  <si>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</si>
  <si>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</si>
  <si>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</si>
  <si>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</si>
  <si>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</si>
  <si>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</si>
  <si>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</si>
  <si>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</si>
  <si>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</si>
  <si>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</si>
  <si>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</si>
  <si>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</si>
  <si>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</si>
  <si>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</si>
  <si>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</si>
  <si>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</si>
  <si>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</si>
  <si>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</si>
  <si>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</si>
  <si>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</si>
  <si>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</si>
  <si>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</si>
  <si>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</si>
  <si>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</si>
  <si>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</si>
  <si>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</si>
  <si>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</si>
  <si>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</si>
  <si>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</si>
  <si>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</si>
  <si>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</si>
  <si>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</si>
  <si>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</si>
  <si>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</si>
  <si>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</si>
  <si>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</si>
  <si>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</si>
  <si>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</si>
  <si>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</si>
  <si>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</si>
  <si>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</si>
  <si>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</si>
  <si>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</si>
  <si>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</si>
  <si>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</si>
  <si>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</si>
  <si>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</si>
  <si>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</si>
  <si>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</si>
  <si>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</si>
  <si>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</si>
  <si>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</si>
  <si>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</si>
  <si>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</si>
  <si>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</si>
  <si>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</si>
  <si>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</si>
  <si>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</si>
  <si>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</si>
  <si>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</si>
  <si>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</si>
  <si>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</si>
  <si>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</si>
  <si>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</si>
  <si>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</si>
  <si>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</si>
  <si>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</si>
  <si>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</si>
  <si>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</si>
  <si>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</si>
  <si>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</si>
  <si>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</si>
  <si>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</si>
  <si>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</si>
  <si>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</si>
  <si>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</si>
  <si>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</si>
  <si>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</si>
  <si>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</si>
  <si>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</si>
  <si>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</si>
  <si>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</si>
  <si>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</si>
  <si>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</si>
  <si>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</si>
  <si>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</si>
  <si>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</si>
  <si>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</si>
  <si>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</si>
  <si>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</si>
  <si>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</si>
  <si>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</si>
  <si>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</si>
  <si>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</si>
  <si>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</si>
  <si>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</si>
  <si>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</si>
  <si>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</si>
  <si>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</si>
  <si>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</si>
  <si>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</si>
  <si>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</si>
  <si>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</si>
  <si>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</si>
  <si>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</si>
  <si>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</si>
  <si>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</si>
  <si>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</si>
  <si>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</si>
  <si>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</si>
  <si>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</si>
  <si>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</si>
  <si>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</si>
  <si>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</si>
  <si>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</si>
  <si>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</si>
  <si>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</si>
  <si>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</si>
  <si>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</si>
  <si>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</si>
  <si>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</si>
  <si>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</si>
  <si>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</si>
  <si>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</si>
  <si>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</si>
  <si>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</si>
  <si>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</si>
  <si>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</si>
  <si>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</si>
  <si>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</si>
  <si>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</si>
  <si>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</si>
  <si>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</si>
  <si>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</si>
  <si>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</si>
  <si>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</si>
  <si>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</si>
  <si>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</si>
  <si>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</si>
  <si>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</si>
  <si>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</si>
  <si>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</si>
  <si>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</si>
  <si>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</si>
  <si>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</si>
  <si>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</si>
  <si>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</si>
  <si>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</si>
  <si>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</si>
  <si>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</si>
  <si>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</si>
  <si>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</si>
  <si>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</si>
  <si>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</si>
  <si>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</si>
  <si>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</si>
  <si>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</si>
  <si>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</si>
  <si>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</si>
  <si>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</si>
  <si>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</si>
  <si>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</si>
  <si>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</si>
  <si>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</si>
  <si>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</si>
  <si>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</si>
  <si>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</si>
  <si>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</si>
  <si>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</si>
  <si>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</si>
  <si>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</si>
  <si>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</si>
  <si>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</si>
  <si>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</si>
  <si>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</si>
  <si>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</si>
  <si>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</si>
  <si>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</si>
  <si>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</si>
  <si>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</si>
  <si>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</si>
  <si>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</si>
  <si>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</si>
  <si>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</si>
  <si>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</si>
  <si>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</si>
  <si>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</si>
  <si>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</si>
  <si>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</si>
  <si>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</si>
  <si>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</si>
  <si>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</si>
  <si>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</si>
  <si>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</si>
  <si>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</si>
  <si>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</si>
  <si>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</si>
  <si>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</si>
  <si>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</si>
  <si>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</si>
  <si>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</si>
  <si>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</si>
  <si>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</si>
  <si>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</si>
  <si>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</si>
  <si>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</si>
  <si>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</si>
  <si>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</si>
  <si>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</si>
  <si>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</si>
  <si>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</si>
  <si>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</si>
  <si>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</si>
  <si>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</si>
  <si>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</si>
  <si>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</si>
  <si>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</si>
  <si>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</si>
  <si>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</si>
  <si>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</si>
  <si>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</si>
  <si>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</si>
  <si>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</si>
  <si>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</si>
  <si>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</si>
  <si>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</si>
  <si>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</si>
  <si>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</si>
  <si>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</si>
  <si>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</si>
  <si>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</si>
  <si>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</si>
  <si>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</si>
  <si>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</si>
  <si>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</si>
  <si>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</si>
  <si>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</si>
  <si>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</si>
  <si>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</si>
  <si>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</si>
  <si>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</si>
  <si>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</si>
  <si>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</si>
  <si>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</si>
  <si>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</si>
  <si>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</si>
  <si>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</si>
  <si>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</si>
  <si>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</si>
  <si>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</si>
  <si>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</si>
  <si>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</si>
  <si>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</si>
  <si>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</si>
  <si>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</si>
  <si>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</si>
  <si>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</si>
  <si>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</si>
  <si>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</si>
  <si>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</si>
  <si>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</si>
  <si>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</si>
  <si>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</si>
  <si>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</si>
  <si>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</si>
  <si>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</si>
  <si>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</si>
  <si>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</si>
  <si>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</si>
  <si>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</si>
  <si>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</si>
  <si>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</si>
  <si>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</si>
  <si>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</si>
  <si>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</si>
  <si>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</si>
  <si>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</si>
  <si>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</si>
  <si>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</si>
  <si>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</si>
  <si>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</si>
  <si>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</si>
  <si>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</si>
  <si>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</si>
  <si>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</si>
  <si>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</si>
  <si>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</si>
  <si>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</si>
  <si>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</si>
  <si>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</si>
  <si>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</si>
  <si>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</si>
  <si>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</si>
  <si>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</si>
  <si>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</si>
  <si>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</si>
  <si>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</si>
  <si>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</si>
  <si>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</si>
  <si>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</si>
  <si>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</si>
  <si>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</si>
  <si>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</si>
  <si>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</si>
  <si>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</si>
  <si>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</si>
  <si>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</si>
  <si>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</si>
  <si>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</si>
  <si>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</si>
  <si>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</si>
  <si>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</si>
  <si>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</si>
  <si>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</si>
  <si>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</si>
  <si>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</si>
  <si>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</si>
  <si>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</si>
  <si>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</si>
  <si>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</si>
  <si>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</si>
  <si>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</si>
  <si>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</si>
  <si>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</si>
  <si>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</si>
  <si>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</si>
  <si>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</si>
  <si>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</si>
  <si>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</si>
  <si>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</si>
  <si>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</si>
  <si>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</si>
  <si>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</si>
  <si>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</si>
  <si>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</si>
  <si>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</si>
  <si>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</si>
  <si>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</si>
  <si>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</si>
  <si>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</si>
  <si>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</si>
  <si>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</si>
  <si>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</si>
  <si>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</si>
  <si>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</si>
  <si>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</si>
  <si>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</si>
  <si>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</si>
  <si>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</si>
  <si>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</si>
  <si>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</si>
  <si>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</si>
  <si>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</si>
  <si>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</si>
  <si>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</si>
  <si>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</si>
  <si>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</si>
  <si>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</si>
  <si>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</si>
  <si>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</si>
  <si>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</si>
  <si>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</si>
  <si>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</si>
  <si>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</si>
  <si>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</si>
  <si>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</si>
  <si>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</si>
  <si>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</si>
  <si>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</si>
  <si>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</si>
  <si>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</si>
  <si>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</si>
  <si>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</si>
  <si>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</si>
  <si>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</si>
  <si>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</si>
  <si>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</si>
  <si>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</si>
  <si>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</si>
  <si>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</si>
  <si>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</si>
  <si>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</si>
  <si>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</si>
  <si>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</si>
  <si>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</si>
  <si>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</si>
  <si>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</si>
  <si>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</si>
  <si>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</si>
  <si>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</si>
  <si>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</si>
  <si>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</si>
  <si>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</si>
  <si>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</si>
  <si>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</si>
  <si>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</si>
  <si>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</si>
  <si>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</si>
  <si>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</si>
  <si>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</si>
  <si>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</si>
  <si>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</si>
  <si>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</si>
  <si>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</si>
  <si>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</si>
  <si>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</si>
  <si>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</si>
  <si>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</si>
  <si>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</si>
  <si>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</si>
  <si>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</si>
  <si>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</si>
  <si>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</si>
  <si>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</si>
  <si>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</si>
  <si>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</si>
  <si>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</si>
  <si>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</si>
  <si>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</si>
  <si>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</si>
  <si>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</si>
  <si>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</si>
  <si>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</si>
  <si>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</si>
  <si>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</si>
  <si>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</si>
  <si>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</si>
  <si>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</si>
  <si>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</si>
  <si>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</si>
  <si>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</si>
  <si>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</si>
  <si>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</si>
  <si>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</si>
  <si>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</si>
  <si>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</si>
  <si>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</si>
  <si>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</si>
  <si>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</si>
  <si>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</si>
  <si>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</si>
  <si>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</si>
  <si>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</si>
  <si>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</si>
  <si>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</si>
  <si>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</si>
  <si>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</si>
  <si>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</si>
  <si>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</si>
  <si>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</si>
  <si>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</si>
  <si>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</si>
  <si>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</si>
  <si>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</si>
  <si>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</si>
  <si>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</si>
  <si>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</si>
  <si>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</si>
  <si>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</si>
  <si>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</si>
  <si>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</si>
  <si>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</si>
  <si>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</si>
  <si>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</si>
  <si>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</si>
  <si>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</si>
  <si>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</si>
  <si>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</si>
  <si>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</si>
  <si>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</si>
  <si>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</si>
  <si>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</si>
  <si>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</si>
  <si>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</si>
  <si>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</si>
  <si>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</si>
  <si>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</si>
  <si>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</si>
  <si>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</si>
  <si>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</si>
  <si>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</si>
  <si>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</si>
  <si>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</si>
  <si>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</si>
  <si>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</si>
  <si>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</si>
  <si>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</si>
  <si>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</si>
  <si>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</si>
  <si>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</si>
  <si>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</si>
  <si>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</si>
  <si>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</si>
  <si>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</si>
  <si>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</si>
  <si>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</si>
  <si>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</si>
  <si>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</si>
  <si>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</si>
  <si>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</si>
  <si>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</si>
  <si>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</si>
  <si>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</si>
  <si>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</si>
  <si>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</si>
  <si>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</si>
  <si>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</si>
  <si>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</si>
  <si>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</si>
  <si>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</si>
  <si>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</si>
  <si>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</si>
  <si>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</si>
  <si>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</si>
  <si>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</si>
  <si>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</si>
  <si>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</si>
  <si>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</si>
  <si>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</si>
  <si>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</si>
  <si>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</si>
  <si>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</si>
  <si>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</si>
  <si>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</si>
  <si>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</si>
  <si>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</si>
  <si>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</si>
  <si>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</si>
  <si>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</si>
  <si>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</si>
  <si>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</si>
  <si>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</si>
  <si>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</si>
  <si>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</si>
  <si>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</si>
  <si>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</si>
  <si>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</si>
  <si>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</si>
  <si>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</si>
  <si>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</si>
  <si>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</si>
  <si>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</si>
  <si>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</si>
  <si>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</si>
  <si>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</si>
  <si>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</si>
  <si>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</si>
  <si>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</si>
  <si>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</si>
  <si>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</si>
  <si>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</si>
  <si>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</si>
  <si>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</si>
  <si>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</si>
  <si>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</si>
  <si>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</si>
  <si>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</si>
  <si>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</si>
  <si>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</si>
  <si>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</si>
  <si>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</si>
  <si>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</si>
  <si>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</si>
  <si>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</si>
  <si>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</si>
  <si>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</si>
  <si>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</si>
  <si>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</si>
  <si>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</si>
  <si>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</si>
  <si>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</si>
  <si>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</si>
  <si>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</si>
  <si>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</si>
  <si>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</si>
  <si>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</si>
  <si>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</si>
  <si>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</si>
  <si>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</si>
  <si>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</si>
  <si>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</si>
  <si>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</si>
  <si>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</si>
  <si>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</si>
  <si>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</si>
  <si>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</si>
  <si>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</si>
  <si>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</si>
  <si>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</si>
  <si>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</si>
  <si>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</si>
  <si>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</si>
  <si>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</si>
  <si>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</si>
  <si>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</si>
  <si>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</si>
  <si>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</si>
  <si>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</si>
  <si>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</si>
  <si>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</si>
  <si>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</si>
  <si>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</si>
  <si>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</si>
  <si>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</si>
  <si>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</si>
  <si>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</si>
  <si>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</si>
  <si>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</si>
  <si>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</si>
  <si>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</si>
  <si>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</si>
  <si>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</si>
  <si>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</si>
  <si>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</si>
  <si>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</si>
  <si>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</si>
  <si>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</si>
  <si>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</si>
  <si>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</si>
  <si>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</si>
  <si>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</si>
  <si>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</si>
  <si>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</si>
  <si>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</si>
  <si>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</si>
  <si>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</si>
  <si>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</si>
  <si>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</si>
  <si>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</si>
  <si>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</si>
  <si>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</si>
  <si>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</si>
  <si>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</si>
  <si>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</si>
  <si>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</si>
  <si>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</si>
  <si>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</si>
  <si>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</si>
  <si>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</si>
  <si>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</si>
  <si>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</si>
  <si>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</si>
  <si>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</si>
  <si>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</si>
  <si>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</si>
  <si>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</si>
  <si>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</si>
  <si>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</si>
  <si>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</si>
  <si>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</si>
  <si>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</si>
  <si>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</si>
  <si>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</si>
  <si>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</si>
  <si>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</si>
  <si>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</si>
  <si>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</si>
  <si>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</si>
  <si>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</si>
  <si>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</si>
  <si>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</si>
  <si>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</si>
  <si>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</si>
  <si>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</si>
  <si>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</si>
  <si>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</si>
  <si>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</si>
  <si>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</si>
  <si>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</si>
  <si>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</si>
  <si>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</si>
  <si>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</si>
  <si>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</si>
  <si>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</si>
  <si>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</si>
  <si>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</si>
  <si>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</si>
  <si>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</si>
  <si>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</si>
  <si>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</si>
  <si>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</si>
  <si>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</si>
  <si>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</si>
  <si>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</si>
  <si>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</si>
  <si>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</si>
  <si>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</si>
  <si>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</si>
  <si>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</si>
  <si>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</si>
  <si>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</si>
  <si>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</si>
  <si>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</si>
  <si>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</si>
  <si>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</si>
  <si>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</si>
  <si>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</si>
  <si>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</si>
  <si>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</si>
  <si>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</si>
  <si>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</si>
  <si>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</si>
  <si>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</si>
  <si>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</si>
  <si>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</si>
  <si>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</si>
  <si>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</si>
  <si>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</si>
  <si>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</si>
  <si>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</si>
  <si>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</si>
  <si>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</si>
  <si>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</si>
  <si>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</si>
  <si>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</si>
  <si>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</si>
  <si>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</si>
  <si>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</si>
  <si>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</si>
  <si>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</si>
  <si>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</si>
  <si>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</si>
  <si>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</si>
  <si>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</si>
  <si>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</si>
  <si>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</si>
  <si>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</si>
  <si>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</si>
  <si>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</si>
  <si>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</si>
  <si>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</si>
  <si>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</si>
  <si>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</si>
  <si>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</si>
  <si>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</si>
  <si>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</si>
  <si>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</si>
  <si>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</si>
  <si>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</si>
  <si>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</si>
  <si>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</si>
  <si>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</si>
  <si>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</si>
  <si>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</si>
  <si>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</si>
  <si>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</si>
  <si>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</si>
  <si>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</si>
  <si>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</si>
  <si>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</si>
  <si>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</si>
  <si>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</si>
  <si>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</si>
  <si>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</si>
  <si>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</si>
  <si>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</si>
  <si>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</si>
  <si>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</si>
  <si>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</si>
  <si>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</si>
  <si>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</si>
  <si>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</si>
  <si>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</si>
  <si>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</si>
  <si>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</si>
  <si>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</si>
  <si>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</si>
  <si>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</si>
  <si>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</si>
  <si>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</si>
  <si>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</si>
  <si>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</si>
  <si>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</si>
  <si>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</si>
  <si>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</si>
  <si>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</si>
  <si>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</si>
  <si>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</si>
  <si>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</si>
  <si>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</si>
  <si>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</si>
  <si>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</si>
  <si>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</si>
  <si>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</si>
  <si>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</si>
  <si>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</si>
  <si>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</si>
  <si>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</si>
  <si>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</si>
  <si>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</si>
  <si>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</si>
  <si>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</si>
  <si>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</si>
  <si>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</si>
  <si>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</si>
  <si>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</si>
  <si>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</si>
  <si>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</si>
  <si>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</si>
  <si>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</si>
  <si>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</si>
  <si>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</si>
  <si>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</si>
  <si>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</si>
  <si>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</si>
  <si>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</si>
  <si>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</si>
  <si>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</si>
  <si>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</si>
  <si>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</si>
  <si>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</si>
  <si>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</si>
  <si>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</si>
  <si>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</si>
  <si>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</si>
  <si>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</si>
  <si>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</si>
  <si>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</si>
  <si>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</si>
  <si>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</si>
  <si>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</si>
  <si>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</si>
  <si>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</si>
  <si>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</si>
  <si>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</si>
  <si>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</si>
  <si>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</si>
  <si>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</si>
  <si>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</si>
  <si>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</si>
  <si>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</si>
  <si>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</si>
  <si>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</si>
  <si>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</si>
  <si>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</si>
  <si>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</si>
  <si>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</si>
  <si>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</si>
  <si>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</si>
  <si>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</si>
  <si>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</si>
  <si>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</si>
  <si>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</si>
  <si>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</si>
  <si>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</si>
  <si>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</si>
  <si>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</si>
  <si>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</si>
  <si>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</si>
  <si>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</si>
  <si>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</si>
  <si>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</si>
  <si>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</si>
  <si>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</si>
  <si>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</si>
  <si>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</si>
  <si>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</si>
  <si>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</si>
  <si>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</si>
  <si>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</si>
  <si>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</si>
  <si>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</si>
  <si>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</si>
  <si>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</si>
  <si>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</si>
  <si>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</si>
  <si>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</si>
  <si>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</si>
  <si>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</si>
  <si>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</si>
  <si>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</si>
  <si>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</si>
  <si>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</si>
  <si>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</si>
  <si>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</si>
  <si>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</si>
  <si>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</si>
  <si>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</si>
  <si>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</si>
  <si>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</si>
  <si>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</si>
  <si>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</si>
  <si>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</si>
  <si>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</si>
  <si>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</si>
  <si>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</si>
  <si>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</si>
  <si>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</si>
  <si>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</si>
  <si>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</si>
  <si>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</si>
  <si>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</si>
  <si>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</si>
  <si>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</si>
  <si>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</si>
  <si>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</si>
  <si>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</si>
  <si>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</si>
  <si>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</si>
  <si>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</si>
  <si>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</si>
  <si>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</si>
  <si>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</si>
  <si>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</si>
  <si>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</si>
  <si>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</si>
  <si>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</si>
  <si>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</si>
  <si>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</si>
  <si>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</si>
  <si>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</si>
  <si>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</si>
  <si>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</si>
  <si>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</si>
  <si>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</si>
  <si>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</si>
  <si>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</si>
  <si>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</si>
  <si>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</si>
  <si>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</si>
  <si>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</si>
  <si>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</si>
  <si>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</si>
  <si>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</si>
  <si>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</si>
  <si>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</si>
  <si>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</si>
  <si>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</si>
  <si>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</si>
  <si>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</si>
  <si>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</si>
  <si>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</si>
  <si>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</si>
  <si>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</si>
  <si>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</si>
  <si>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</si>
  <si>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</si>
  <si>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</si>
  <si>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</si>
  <si>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</si>
  <si>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</si>
  <si>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</si>
  <si>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</si>
  <si>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</si>
  <si>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</si>
  <si>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</si>
  <si>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</si>
  <si>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</si>
  <si>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</si>
  <si>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</si>
  <si>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</si>
  <si>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</si>
  <si>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</si>
  <si>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</si>
  <si>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</si>
  <si>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</si>
  <si>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</si>
  <si>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</si>
  <si>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</si>
  <si>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</si>
  <si>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</si>
  <si>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</si>
  <si>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</si>
  <si>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</si>
  <si>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</si>
  <si>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</si>
  <si>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</si>
  <si>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</si>
  <si>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</si>
  <si>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</si>
  <si>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</si>
  <si>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</si>
  <si>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</si>
  <si>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</si>
  <si>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</si>
  <si>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</si>
  <si>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</si>
  <si>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</si>
  <si>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</si>
  <si>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</si>
  <si>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</si>
  <si>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</si>
  <si>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</si>
  <si>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</si>
  <si>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</si>
  <si>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</si>
  <si>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</si>
  <si>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</si>
  <si>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</si>
  <si>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</si>
  <si>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</si>
  <si>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</si>
  <si>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</si>
  <si>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</si>
  <si>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</si>
  <si>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</si>
  <si>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</si>
  <si>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</si>
  <si>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</si>
  <si>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</si>
  <si>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</si>
  <si>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</si>
  <si>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</si>
  <si>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</si>
  <si>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</si>
  <si>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</si>
  <si>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</si>
  <si>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</si>
  <si>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</si>
  <si>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</si>
  <si>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</si>
  <si>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</si>
  <si>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</si>
  <si>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</si>
  <si>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</si>
  <si>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</si>
  <si>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</si>
  <si>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</si>
  <si>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</si>
  <si>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</si>
  <si>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</si>
  <si>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</si>
  <si>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</si>
  <si>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</si>
  <si>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</si>
  <si>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</si>
  <si>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</si>
  <si>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</si>
  <si>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</si>
  <si>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</si>
  <si>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</si>
  <si>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</si>
  <si>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</si>
  <si>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</si>
  <si>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</si>
  <si>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</si>
  <si>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</si>
  <si>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</si>
  <si>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</si>
  <si>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</si>
  <si>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</si>
  <si>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</si>
  <si>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</si>
  <si>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</si>
  <si>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</si>
  <si>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</si>
  <si>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</si>
  <si>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</si>
  <si>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</si>
  <si>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</si>
  <si>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</si>
  <si>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</si>
  <si>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</si>
  <si>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</si>
  <si>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</si>
  <si>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</si>
  <si>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</si>
  <si>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</si>
  <si>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</si>
  <si>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</si>
  <si>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</si>
  <si>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</si>
  <si>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</si>
  <si>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</si>
  <si>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</si>
  <si>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</si>
  <si>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</si>
  <si>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</si>
  <si>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</si>
  <si>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</si>
  <si>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</si>
  <si>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</si>
  <si>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</si>
  <si>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</si>
  <si>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</si>
  <si>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</si>
  <si>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</si>
  <si>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</si>
  <si>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</si>
  <si>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</si>
  <si>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</si>
  <si>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</si>
  <si>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</si>
  <si>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</si>
  <si>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</si>
  <si>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</si>
  <si>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</si>
  <si>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</si>
  <si>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</si>
  <si>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</si>
  <si>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</si>
  <si>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</si>
  <si>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</si>
  <si>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</si>
  <si>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</si>
  <si>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</si>
  <si>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</si>
  <si>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</si>
  <si>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</si>
  <si>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</si>
  <si>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</si>
  <si>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</si>
  <si>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</si>
  <si>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</si>
  <si>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</si>
  <si>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</si>
  <si>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</si>
  <si>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</si>
  <si>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</si>
  <si>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</si>
  <si>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</si>
  <si>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</si>
  <si>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</si>
  <si>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</si>
  <si>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</si>
  <si>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</si>
  <si>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</si>
  <si>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</si>
  <si>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</si>
  <si>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</si>
  <si>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</si>
  <si>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</si>
  <si>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</si>
  <si>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</si>
  <si>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</si>
  <si>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</si>
  <si>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</si>
  <si>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</si>
  <si>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</si>
  <si>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</si>
  <si>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</si>
  <si>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</si>
  <si>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</si>
  <si>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</si>
  <si>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</si>
  <si>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</si>
  <si>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</si>
  <si>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</si>
  <si>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</si>
  <si>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</si>
  <si>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</si>
  <si>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</si>
  <si>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</si>
  <si>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</si>
  <si>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</si>
  <si>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</si>
  <si>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</si>
  <si>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</si>
  <si>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</si>
  <si>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</si>
  <si>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</si>
  <si>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</si>
  <si>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</si>
  <si>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</si>
  <si>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</si>
  <si>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</si>
  <si>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</si>
  <si>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</si>
  <si>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</si>
  <si>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</si>
  <si>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</si>
  <si>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</si>
  <si>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</si>
  <si>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</si>
  <si>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</si>
  <si>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</si>
  <si>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</si>
  <si>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</si>
  <si>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</si>
  <si>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</si>
  <si>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</si>
  <si>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</si>
  <si>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</si>
  <si>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</si>
  <si>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</si>
  <si>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</si>
  <si>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</si>
  <si>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</si>
  <si>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</si>
  <si>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</si>
  <si>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</si>
  <si>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</si>
  <si>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</si>
  <si>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</si>
  <si>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</si>
  <si>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</si>
  <si>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</si>
  <si>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</si>
  <si>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</si>
  <si>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</si>
  <si>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</si>
  <si>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</si>
  <si>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</si>
  <si>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</si>
  <si>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</si>
  <si>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</si>
  <si>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</si>
  <si>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</si>
  <si>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</si>
  <si>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</si>
  <si>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</si>
  <si>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</si>
  <si>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</si>
  <si>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</si>
  <si>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</si>
  <si>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</si>
  <si>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</si>
  <si>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</si>
  <si>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</si>
  <si>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</si>
  <si>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</si>
  <si>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</si>
  <si>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</si>
  <si>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</si>
  <si>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</si>
  <si>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</si>
  <si>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</si>
  <si>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</si>
  <si>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</si>
  <si>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</si>
  <si>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</si>
  <si>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</si>
  <si>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</si>
  <si>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</si>
  <si>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</si>
  <si>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</si>
  <si>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</si>
  <si>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</si>
  <si>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</si>
  <si>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</si>
  <si>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</si>
  <si>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</si>
  <si>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</si>
  <si>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</si>
  <si>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</si>
  <si>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</si>
  <si>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</si>
  <si>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</si>
  <si>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</si>
  <si>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</si>
  <si>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</si>
  <si>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</si>
  <si>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</si>
  <si>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</si>
  <si>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</si>
  <si>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</si>
  <si>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</si>
  <si>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</si>
  <si>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</si>
  <si>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</si>
  <si>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</si>
  <si>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</si>
  <si>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</si>
  <si>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</si>
  <si>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</si>
  <si>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</si>
  <si>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</si>
  <si>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</si>
  <si>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</si>
  <si>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</si>
  <si>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</si>
  <si>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</si>
  <si>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</si>
  <si>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</si>
  <si>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</si>
  <si>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</si>
  <si>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</si>
  <si>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</si>
  <si>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</si>
  <si>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</si>
  <si>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</si>
  <si>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</si>
  <si>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</si>
  <si>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</si>
  <si>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</si>
  <si>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</si>
  <si>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</si>
  <si>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</si>
  <si>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</si>
  <si>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</si>
  <si>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</si>
  <si>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</si>
  <si>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</si>
  <si>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</si>
  <si>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</si>
  <si>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</si>
  <si>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</si>
  <si>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</si>
  <si>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</si>
  <si>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</si>
  <si>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</si>
  <si>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</si>
  <si>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</si>
  <si>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</si>
  <si>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</si>
  <si>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</si>
  <si>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</si>
  <si>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</si>
  <si>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</si>
  <si>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</si>
  <si>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</si>
  <si>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</si>
  <si>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</si>
  <si>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</si>
  <si>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</si>
  <si>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</si>
  <si>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</si>
  <si>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</si>
  <si>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</si>
  <si>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</si>
  <si>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</si>
  <si>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</si>
  <si>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</si>
  <si>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</si>
  <si>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</si>
  <si>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</si>
  <si>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</si>
  <si>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</si>
  <si>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</si>
  <si>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</si>
  <si>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</si>
  <si>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</si>
  <si>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</si>
  <si>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</si>
  <si>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</si>
  <si>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</si>
  <si>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</si>
  <si>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</si>
  <si>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</si>
  <si>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</si>
  <si>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</si>
  <si>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</si>
  <si>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</si>
  <si>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</si>
  <si>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</si>
  <si>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</si>
  <si>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</si>
  <si>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</si>
  <si>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</si>
  <si>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</si>
  <si>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</si>
  <si>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</si>
  <si>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</si>
  <si>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</si>
  <si>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</si>
  <si>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</si>
  <si>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</si>
  <si>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</si>
  <si>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</si>
  <si>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</si>
  <si>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</si>
  <si>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</si>
  <si>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</si>
  <si>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</si>
  <si>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</si>
  <si>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</si>
  <si>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</si>
  <si>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</si>
  <si>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</si>
  <si>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</si>
  <si>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</si>
  <si>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</si>
  <si>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</si>
  <si>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</si>
  <si>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</si>
  <si>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</si>
  <si>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</si>
  <si>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</si>
  <si>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</si>
  <si>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</si>
  <si>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</si>
  <si>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</si>
  <si>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</si>
  <si>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</si>
  <si>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</si>
  <si>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</si>
  <si>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</si>
  <si>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</si>
  <si>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</si>
  <si>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</si>
  <si>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</si>
  <si>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</si>
  <si>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</si>
  <si>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</si>
  <si>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</si>
  <si>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</si>
  <si>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</si>
  <si>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</si>
  <si>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</si>
  <si>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</si>
  <si>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</si>
  <si>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</si>
  <si>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</si>
  <si>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</si>
  <si>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</si>
  <si>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</si>
  <si>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</si>
  <si>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</si>
  <si>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</si>
  <si>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</si>
  <si>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</si>
  <si>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</si>
  <si>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</si>
  <si>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</si>
  <si>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</si>
  <si>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</si>
  <si>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</si>
  <si>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</si>
  <si>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</si>
  <si>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</si>
  <si>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</si>
  <si>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</si>
  <si>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</si>
  <si>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</si>
  <si>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</si>
  <si>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</si>
  <si>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</si>
  <si>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</si>
  <si>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</si>
  <si>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</si>
  <si>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</si>
  <si>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</si>
  <si>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</si>
  <si>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</si>
  <si>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</si>
  <si>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</si>
  <si>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</si>
  <si>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</si>
  <si>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</si>
  <si>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</si>
  <si>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</si>
  <si>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</si>
  <si>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</si>
  <si>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</si>
  <si>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</si>
  <si>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</si>
  <si>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</si>
  <si>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</si>
  <si>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</si>
  <si>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</si>
  <si>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</si>
  <si>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</si>
  <si>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</si>
  <si>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</si>
  <si>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</si>
  <si>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</si>
  <si>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</si>
  <si>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</si>
  <si>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</si>
  <si>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</si>
  <si>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</si>
  <si>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</si>
  <si>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</si>
  <si>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</si>
  <si>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</si>
  <si>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</si>
  <si>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</si>
  <si>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</si>
  <si>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</si>
  <si>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</si>
  <si>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</si>
  <si>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</si>
  <si>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</si>
  <si>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</si>
  <si>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</si>
  <si>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</si>
  <si>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</si>
  <si>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</si>
  <si>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</si>
  <si>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</si>
  <si>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</si>
  <si>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</si>
  <si>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</si>
  <si>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</si>
  <si>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</si>
  <si>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</si>
  <si>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</si>
  <si>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</si>
  <si>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</si>
  <si>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</si>
  <si>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</si>
  <si>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</si>
  <si>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</si>
  <si>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</si>
  <si>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</si>
  <si>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</si>
  <si>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</si>
  <si>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</si>
  <si>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</si>
  <si>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</si>
  <si>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</si>
  <si>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</si>
  <si>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</si>
  <si>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</si>
  <si>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</si>
  <si>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</si>
  <si>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</si>
  <si>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</si>
  <si>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</si>
  <si>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</si>
  <si>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</si>
  <si>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</si>
  <si>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</si>
  <si>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</si>
  <si>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</si>
  <si>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</si>
  <si>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</si>
  <si>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</si>
  <si>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</si>
  <si>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</si>
  <si>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</si>
  <si>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</si>
  <si>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</si>
  <si>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</si>
  <si>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</si>
  <si>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</si>
  <si>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</si>
  <si>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</si>
  <si>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</si>
  <si>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</si>
  <si>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</si>
  <si>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</si>
  <si>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</si>
  <si>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</si>
  <si>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</si>
  <si>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</si>
  <si>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</si>
  <si>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</si>
  <si>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</si>
  <si>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</si>
  <si>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</si>
  <si>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</si>
  <si>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</si>
  <si>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</si>
  <si>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</si>
  <si>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</si>
  <si>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</si>
  <si>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</si>
  <si>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</si>
  <si>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</si>
  <si>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</si>
  <si>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</si>
  <si>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</si>
  <si>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</si>
  <si>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</si>
  <si>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</si>
  <si>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</si>
  <si>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</si>
  <si>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</si>
  <si>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</si>
  <si>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</si>
  <si>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</si>
  <si>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</si>
  <si>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</si>
  <si>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</si>
  <si>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</si>
  <si>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</si>
  <si>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</si>
  <si>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</si>
  <si>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</si>
  <si>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</si>
  <si>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</si>
  <si>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</si>
  <si>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</si>
  <si>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</si>
  <si>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</si>
  <si>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</si>
  <si>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</si>
  <si>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</si>
  <si>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</si>
  <si>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</si>
  <si>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</si>
  <si>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</si>
  <si>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</si>
  <si>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</si>
  <si>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</si>
  <si>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</si>
  <si>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</si>
  <si>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</si>
  <si>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</si>
  <si>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</si>
  <si>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</si>
  <si>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</si>
  <si>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</si>
  <si>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</si>
  <si>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</si>
  <si>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</si>
  <si>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</si>
  <si>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</si>
  <si>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</si>
  <si>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</si>
  <si>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</si>
  <si>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</si>
  <si>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</si>
  <si>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</si>
  <si>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</si>
  <si>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</si>
  <si>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</si>
  <si>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</si>
  <si>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</si>
  <si>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</si>
  <si>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</si>
  <si>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</si>
  <si>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</si>
  <si>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</si>
  <si>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</si>
  <si>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</si>
  <si>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</si>
  <si>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</si>
  <si>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</si>
  <si>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</si>
  <si>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</si>
  <si>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</si>
  <si>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</si>
  <si>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</si>
  <si>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</si>
  <si>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</si>
  <si>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</si>
  <si>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</si>
  <si>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</si>
  <si>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</si>
  <si>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</si>
  <si>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</si>
  <si>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</si>
  <si>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</si>
  <si>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</si>
  <si>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</si>
  <si>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</si>
  <si>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</si>
  <si>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</si>
  <si>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</si>
  <si>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</si>
  <si>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</si>
  <si>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</si>
  <si>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</si>
  <si>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</si>
  <si>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</si>
  <si>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</si>
  <si>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</si>
  <si>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</si>
  <si>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</si>
  <si>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</si>
  <si>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</si>
  <si>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</si>
  <si>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</si>
  <si>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</si>
  <si>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</si>
  <si>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</si>
  <si>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</si>
  <si>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</si>
  <si>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</si>
  <si>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</si>
  <si>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</si>
  <si>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</si>
  <si>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</si>
  <si>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</si>
  <si>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</si>
  <si>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</si>
  <si>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</si>
  <si>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</si>
  <si>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</si>
  <si>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</si>
  <si>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</si>
  <si>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</si>
  <si>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</si>
  <si>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</si>
  <si>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</si>
  <si>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</si>
  <si>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</si>
  <si>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</si>
  <si>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</si>
  <si>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</si>
  <si>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</si>
  <si>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</si>
  <si>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</si>
  <si>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</si>
  <si>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</si>
  <si>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</si>
  <si>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</si>
  <si>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</si>
  <si>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</si>
  <si>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</si>
  <si>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</si>
  <si>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</si>
  <si>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</si>
  <si>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</si>
  <si>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</si>
  <si>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</si>
  <si>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</si>
  <si>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</si>
  <si>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</si>
  <si>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</si>
  <si>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</si>
  <si>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</si>
  <si>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</si>
  <si>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</si>
  <si>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</si>
  <si>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</si>
  <si>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</si>
  <si>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</si>
  <si>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</si>
  <si>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</si>
  <si>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</si>
  <si>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</si>
  <si>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</si>
  <si>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</si>
  <si>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</si>
  <si>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</si>
  <si>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</si>
  <si>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</si>
  <si>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</si>
  <si>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</si>
  <si>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</si>
  <si>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</si>
  <si>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</si>
  <si>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</si>
  <si>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</si>
  <si>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</si>
  <si>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</si>
  <si>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</si>
  <si>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</si>
  <si>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</si>
  <si>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</si>
  <si>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</si>
  <si>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</si>
  <si>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</si>
  <si>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</si>
  <si>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</si>
  <si>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</si>
  <si>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</si>
  <si>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</si>
  <si>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</si>
  <si>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</si>
  <si>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</si>
  <si>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</si>
  <si>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</si>
  <si>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</si>
  <si>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</si>
  <si>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</si>
  <si>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</si>
  <si>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</si>
  <si>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</si>
  <si>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</si>
  <si>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</si>
  <si>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</si>
  <si>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</si>
  <si>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</si>
  <si>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</si>
  <si>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</si>
  <si>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</si>
  <si>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</si>
  <si>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</si>
  <si>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</si>
  <si>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</si>
  <si>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</si>
  <si>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</si>
  <si>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</si>
  <si>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</si>
  <si>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</si>
  <si>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</si>
  <si>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</si>
  <si>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</si>
  <si>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</si>
  <si>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</si>
  <si>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</si>
  <si>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</si>
  <si>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</si>
  <si>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</si>
  <si>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</si>
  <si>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</si>
  <si>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</si>
  <si>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</si>
  <si>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</si>
  <si>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</si>
  <si>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</si>
  <si>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</si>
  <si>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</si>
  <si>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</si>
  <si>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</si>
  <si>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</si>
  <si>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</si>
  <si>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</si>
  <si>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</si>
  <si>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</si>
  <si>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</si>
  <si>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</si>
  <si>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</si>
  <si>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</si>
  <si>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</si>
  <si>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</si>
  <si>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</si>
  <si>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</si>
  <si>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</si>
  <si>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</si>
  <si>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</si>
  <si>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</si>
  <si>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</si>
  <si>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</si>
  <si>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</si>
  <si>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</si>
  <si>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</si>
  <si>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</si>
  <si>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</si>
  <si>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</si>
  <si>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</si>
  <si>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</si>
  <si>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</si>
  <si>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</si>
  <si>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</si>
  <si>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</si>
  <si>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</si>
  <si>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</si>
  <si>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</si>
  <si>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</si>
  <si>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</si>
  <si>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</si>
  <si>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</si>
  <si>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</si>
  <si>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</si>
  <si>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</si>
  <si>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</si>
  <si>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</si>
  <si>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</si>
  <si>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</si>
  <si>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</si>
  <si>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</si>
  <si>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</si>
  <si>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</si>
  <si>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</si>
  <si>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</si>
  <si>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</si>
  <si>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</si>
  <si>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</si>
  <si>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</si>
  <si>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</si>
  <si>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</si>
  <si>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</si>
  <si>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</si>
  <si>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</si>
  <si>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</si>
  <si>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</si>
  <si>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</si>
  <si>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</si>
  <si>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</si>
  <si>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</si>
  <si>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</si>
  <si>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</si>
  <si>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</si>
  <si>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</si>
  <si>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</si>
  <si>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</si>
  <si>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</si>
  <si>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</si>
  <si>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</si>
  <si>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</si>
  <si>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</si>
  <si>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</si>
  <si>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</si>
  <si>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</si>
  <si>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</si>
  <si>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</si>
  <si>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</si>
  <si>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</si>
  <si>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</si>
  <si>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</si>
  <si>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</si>
  <si>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</si>
  <si>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</si>
  <si>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</si>
  <si>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</si>
  <si>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</si>
  <si>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</si>
  <si>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</si>
  <si>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</si>
  <si>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</si>
  <si>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</si>
  <si>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</si>
  <si>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</si>
  <si>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</si>
  <si>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</si>
  <si>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</si>
  <si>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</si>
  <si>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</si>
  <si>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</si>
  <si>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</si>
  <si>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</si>
  <si>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</si>
  <si>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</si>
  <si>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</si>
  <si>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</si>
  <si>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</si>
  <si>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</si>
  <si>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</si>
  <si>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</si>
  <si>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</si>
  <si>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</si>
  <si>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</si>
  <si>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</si>
  <si>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</si>
  <si>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</si>
  <si>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</si>
  <si>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</si>
  <si>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</si>
  <si>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</si>
  <si>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</si>
  <si>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</si>
  <si>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</si>
  <si>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</si>
  <si>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</si>
  <si>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</si>
  <si>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</si>
  <si>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</si>
  <si>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</si>
  <si>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</si>
  <si>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</si>
  <si>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</si>
  <si>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</si>
  <si>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</si>
  <si>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</si>
  <si>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</si>
  <si>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</si>
  <si>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</si>
  <si>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</si>
  <si>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</si>
  <si>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</si>
  <si>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</si>
  <si>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</si>
  <si>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</si>
  <si>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</si>
  <si>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</si>
  <si>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</si>
  <si>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</si>
  <si>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</si>
  <si>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</si>
  <si>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</si>
  <si>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</si>
  <si>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</si>
  <si>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</si>
  <si>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</si>
  <si>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</si>
  <si>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</si>
  <si>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</si>
  <si>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</si>
  <si>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</si>
  <si>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</si>
  <si>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</si>
  <si>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</si>
  <si>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</si>
  <si>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</si>
  <si>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</si>
  <si>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</si>
  <si>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</si>
  <si>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</si>
  <si>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</si>
  <si>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</si>
  <si>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</si>
  <si>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</si>
  <si>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</si>
  <si>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</si>
  <si>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</si>
  <si>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</si>
  <si>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</si>
  <si>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</si>
  <si>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</si>
  <si>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</si>
  <si>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</si>
  <si>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</si>
  <si>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</si>
  <si>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</si>
  <si>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</si>
  <si>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</si>
  <si>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</si>
  <si>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</si>
  <si>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</si>
  <si>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</si>
  <si>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</si>
  <si>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</si>
  <si>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</si>
  <si>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</si>
  <si>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</si>
  <si>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</si>
  <si>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</si>
  <si>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</si>
  <si>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</si>
  <si>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</si>
  <si>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</si>
  <si>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</si>
  <si>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</si>
  <si>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</si>
  <si>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</si>
  <si>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</si>
  <si>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</si>
  <si>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</si>
  <si>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</si>
  <si>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</si>
  <si>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</si>
  <si>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</si>
  <si>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</si>
  <si>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</si>
  <si>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</si>
  <si>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</si>
  <si>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</si>
  <si>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</si>
  <si>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</si>
  <si>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</si>
  <si>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</si>
  <si>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</si>
  <si>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</si>
  <si>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</si>
  <si>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</si>
  <si>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</si>
  <si>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</si>
  <si>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</si>
  <si>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</si>
  <si>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</si>
  <si>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</si>
  <si>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</si>
  <si>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</si>
  <si>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</si>
  <si>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</si>
  <si>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</si>
  <si>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</si>
  <si>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</si>
  <si>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</si>
  <si>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</si>
  <si>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</si>
  <si>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</si>
  <si>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</si>
  <si>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</si>
  <si>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</si>
  <si>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</si>
  <si>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</si>
  <si>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</si>
  <si>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</si>
  <si>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</si>
  <si>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</si>
  <si>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</si>
  <si>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</si>
  <si>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</si>
  <si>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</si>
  <si>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</si>
  <si>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</si>
  <si>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</si>
  <si>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</si>
  <si>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</si>
  <si>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</si>
  <si>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</si>
  <si>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</si>
  <si>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</si>
  <si>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</si>
  <si>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</si>
  <si>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</si>
  <si>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</si>
  <si>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</si>
  <si>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</si>
  <si>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</si>
  <si>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</si>
  <si>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</si>
  <si>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</si>
  <si>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</si>
  <si>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</si>
  <si>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</si>
  <si>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</si>
  <si>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</si>
  <si>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</si>
  <si>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</si>
  <si>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</si>
  <si>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</si>
  <si>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</si>
  <si>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</si>
  <si>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</si>
  <si>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</si>
  <si>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</si>
  <si>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</si>
  <si>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</si>
  <si>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</si>
  <si>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</si>
  <si>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</si>
  <si>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</si>
  <si>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</si>
  <si>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</si>
  <si>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</si>
  <si>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</si>
  <si>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</si>
  <si>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</si>
  <si>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</si>
  <si>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</si>
  <si>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</si>
  <si>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</si>
  <si>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</si>
  <si>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</si>
  <si>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</si>
  <si>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</si>
  <si>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</si>
  <si>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</si>
  <si>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</si>
  <si>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</si>
  <si>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</si>
  <si>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</si>
  <si>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</si>
  <si>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</si>
  <si>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</si>
  <si>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</si>
  <si>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</si>
  <si>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</si>
  <si>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</si>
  <si>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</si>
  <si>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</si>
  <si>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</si>
  <si>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</si>
  <si>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</si>
  <si>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</si>
  <si>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</si>
  <si>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</si>
  <si>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</si>
  <si>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</si>
  <si>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</si>
  <si>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</si>
  <si>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</si>
  <si>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</si>
  <si>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</si>
  <si>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</si>
  <si>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</si>
  <si>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</si>
  <si>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</si>
  <si>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</si>
  <si>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</si>
  <si>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</si>
  <si>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</si>
  <si>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</si>
  <si>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</si>
  <si>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</si>
  <si>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</si>
  <si>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</si>
  <si>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</si>
  <si>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</si>
  <si>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</si>
  <si>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</si>
  <si>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</si>
  <si>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</si>
  <si>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</si>
  <si>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</si>
  <si>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</si>
  <si>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</si>
  <si>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</si>
  <si>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</si>
  <si>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</si>
  <si>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</si>
  <si>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</si>
  <si>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</si>
  <si>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</si>
  <si>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</si>
  <si>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</si>
  <si>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</si>
  <si>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</si>
  <si>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</si>
  <si>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</si>
  <si>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</si>
  <si>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</si>
  <si>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</si>
  <si>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</si>
  <si>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</si>
  <si>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</si>
  <si>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</si>
  <si>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</si>
  <si>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</si>
  <si>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</si>
  <si>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</si>
  <si>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</si>
  <si>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</si>
  <si>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</si>
  <si>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</si>
  <si>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</si>
  <si>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</si>
  <si>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</si>
  <si>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</si>
  <si>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</si>
  <si>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</si>
  <si>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</si>
  <si>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</si>
  <si>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</si>
  <si>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</si>
  <si>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</si>
  <si>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</si>
  <si>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</si>
  <si>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</si>
  <si>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</si>
  <si>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</si>
  <si>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</si>
  <si>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</si>
  <si>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</si>
  <si>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</si>
  <si>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</si>
  <si>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</si>
  <si>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</si>
  <si>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</si>
  <si>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</si>
  <si>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</si>
  <si>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</si>
  <si>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</si>
  <si>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</si>
  <si>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</si>
  <si>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</si>
  <si>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</si>
  <si>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</si>
  <si>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</si>
  <si>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</si>
  <si>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</si>
  <si>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</si>
  <si>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</si>
  <si>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</si>
  <si>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</si>
  <si>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</si>
  <si>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</si>
  <si>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</si>
  <si>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</si>
  <si>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</si>
  <si>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</si>
  <si>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</si>
  <si>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</si>
  <si>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</si>
  <si>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</si>
  <si>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</si>
  <si>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</si>
  <si>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</si>
  <si>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</si>
  <si>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</si>
  <si>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</si>
  <si>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</si>
  <si>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</si>
  <si>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</si>
  <si>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</si>
  <si>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</si>
  <si>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</si>
  <si>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</si>
  <si>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</si>
  <si>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</si>
  <si>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</si>
  <si>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</si>
  <si>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</si>
  <si>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</si>
  <si>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</si>
  <si>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</si>
  <si>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</si>
  <si>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</si>
  <si>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</si>
  <si>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</si>
  <si>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</si>
  <si>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</si>
  <si>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</si>
  <si>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</si>
  <si>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</si>
  <si>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</si>
  <si>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</si>
  <si>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</si>
  <si>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</si>
  <si>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</si>
  <si>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</si>
  <si>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</si>
  <si>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</si>
  <si>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</si>
  <si>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</si>
  <si>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</si>
  <si>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</si>
  <si>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</si>
  <si>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</si>
  <si>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</si>
  <si>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</si>
  <si>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</si>
  <si>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</si>
  <si>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</si>
  <si>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</si>
  <si>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</si>
  <si>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</si>
  <si>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</si>
  <si>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</si>
  <si>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</si>
  <si>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</si>
  <si>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</si>
  <si>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</si>
  <si>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</si>
  <si>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</si>
  <si>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</si>
  <si>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</si>
  <si>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</si>
  <si>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</si>
  <si>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</si>
  <si>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</si>
  <si>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</si>
  <si>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</si>
  <si>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</si>
  <si>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</si>
  <si>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</si>
  <si>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</si>
  <si>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</si>
  <si>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</si>
  <si>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</si>
  <si>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</si>
  <si>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</si>
  <si>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</si>
  <si>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</si>
  <si>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</si>
  <si>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</si>
  <si>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</si>
  <si>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</si>
  <si>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</si>
  <si>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</si>
  <si>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</si>
  <si>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</si>
  <si>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</si>
  <si>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</si>
  <si>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</si>
  <si>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</si>
  <si>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</si>
  <si>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</si>
  <si>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</si>
  <si>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</si>
  <si>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</si>
  <si>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</si>
  <si>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</si>
  <si>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</si>
  <si>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</si>
  <si>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</si>
  <si>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</si>
  <si>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</si>
  <si>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</si>
  <si>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</si>
  <si>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</si>
  <si>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</si>
  <si>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</si>
  <si>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</si>
  <si>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</si>
  <si>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</si>
  <si>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</si>
  <si>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</si>
  <si>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</si>
  <si>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</si>
  <si>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</si>
  <si>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</si>
  <si>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</si>
  <si>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</si>
  <si>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</si>
  <si>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</si>
  <si>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</si>
  <si>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</si>
  <si>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</si>
  <si>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</si>
  <si>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</si>
  <si>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</si>
  <si>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</si>
  <si>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</si>
  <si>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</si>
  <si>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</si>
  <si>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</si>
  <si>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</si>
  <si>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</si>
  <si>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</si>
  <si>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</si>
  <si>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</si>
  <si>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</si>
  <si>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</si>
  <si>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</si>
  <si>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</si>
  <si>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</si>
  <si>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</si>
  <si>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</si>
  <si>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</si>
  <si>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</si>
  <si>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</si>
  <si>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</si>
  <si>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</si>
  <si>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</si>
  <si>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</si>
  <si>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</si>
  <si>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</si>
  <si>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</si>
  <si>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</si>
  <si>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</si>
  <si>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</si>
  <si>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</si>
  <si>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</si>
  <si>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</si>
  <si>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</si>
  <si>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</si>
  <si>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</si>
  <si>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</si>
  <si>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</si>
  <si>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</si>
  <si>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</si>
  <si>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</si>
  <si>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</si>
  <si>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</si>
  <si>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</si>
  <si>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</si>
  <si>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</si>
  <si>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</si>
  <si>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</si>
  <si>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</si>
  <si>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</si>
  <si>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</si>
  <si>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</si>
  <si>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</si>
  <si>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</si>
  <si>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</si>
  <si>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</si>
  <si>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</si>
  <si>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</si>
  <si>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</si>
  <si>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</si>
  <si>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</si>
  <si>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</si>
  <si>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</si>
  <si>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</si>
  <si>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</si>
  <si>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</si>
  <si>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</si>
  <si>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</si>
  <si>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</si>
  <si>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</si>
  <si>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</si>
  <si>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</si>
  <si>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</si>
  <si>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</si>
  <si>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</si>
  <si>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</si>
  <si>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</si>
  <si>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</si>
  <si>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</si>
  <si>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</si>
  <si>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</si>
  <si>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</si>
  <si>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</si>
  <si>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</si>
  <si>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</si>
  <si>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</si>
  <si>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</si>
  <si>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</si>
  <si>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</si>
  <si>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</si>
  <si>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</si>
  <si>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</si>
  <si>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</si>
  <si>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</si>
  <si>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</si>
  <si>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</si>
  <si>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</si>
  <si>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</si>
  <si>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</si>
  <si>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</si>
  <si>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</si>
  <si>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</si>
  <si>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</si>
  <si>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</si>
  <si>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</si>
  <si>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</si>
  <si>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</si>
  <si>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</si>
  <si>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</si>
  <si>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</si>
  <si>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</si>
  <si>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</si>
  <si>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</si>
  <si>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</si>
  <si>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</si>
  <si>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</si>
  <si>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</si>
  <si>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</si>
  <si>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</si>
  <si>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</si>
  <si>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</si>
  <si>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</si>
  <si>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</si>
  <si>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</si>
  <si>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</si>
  <si>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</si>
  <si>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</si>
  <si>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</si>
  <si>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</si>
  <si>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</si>
  <si>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</si>
  <si>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</si>
  <si>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</si>
  <si>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</si>
  <si>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</si>
  <si>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</si>
  <si>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</si>
  <si>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</si>
  <si>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</si>
  <si>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</si>
  <si>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</si>
  <si>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</si>
  <si>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</si>
  <si>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</si>
  <si>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</si>
  <si>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</si>
  <si>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</si>
  <si>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</si>
  <si>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</si>
  <si>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</si>
  <si>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</si>
  <si>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</si>
  <si>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</si>
  <si>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</si>
  <si>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</si>
  <si>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</si>
  <si>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</si>
  <si>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</si>
  <si>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</si>
  <si>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</si>
  <si>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</si>
  <si>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</si>
  <si>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</si>
  <si>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</si>
  <si>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</si>
  <si>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</si>
  <si>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</si>
  <si>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</si>
  <si>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</si>
  <si>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</si>
  <si>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</si>
  <si>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</si>
  <si>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</si>
  <si>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</si>
  <si>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</si>
  <si>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</si>
  <si>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</si>
  <si>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</si>
  <si>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</si>
  <si>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</si>
  <si>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</si>
  <si>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</si>
  <si>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</si>
  <si>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</si>
  <si>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</si>
  <si>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</si>
  <si>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</si>
  <si>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</si>
  <si>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</si>
  <si>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</si>
  <si>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</si>
  <si>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</si>
  <si>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</si>
  <si>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</si>
  <si>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</si>
  <si>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</si>
  <si>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</si>
  <si>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</si>
  <si>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</si>
  <si>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</si>
  <si>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</si>
  <si>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</si>
  <si>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</si>
  <si>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</si>
  <si>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</si>
  <si>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</si>
  <si>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</si>
  <si>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</si>
  <si>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</si>
  <si>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</si>
  <si>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</si>
  <si>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</si>
  <si>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</si>
  <si>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</si>
  <si>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</si>
  <si>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</si>
  <si>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</si>
  <si>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</si>
  <si>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</si>
  <si>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</si>
  <si>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</si>
  <si>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</si>
  <si>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</si>
  <si>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</si>
  <si>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</si>
  <si>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</si>
  <si>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</si>
  <si>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</si>
  <si>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</si>
  <si>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</si>
  <si>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</si>
  <si>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</si>
  <si>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</si>
  <si>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</si>
  <si>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</si>
  <si>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</si>
  <si>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</si>
  <si>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</si>
  <si>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</si>
  <si>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</si>
  <si>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</si>
  <si>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</si>
  <si>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</si>
  <si>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</si>
  <si>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</si>
  <si>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</si>
  <si>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</si>
  <si>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</si>
  <si>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</si>
  <si>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</si>
  <si>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</si>
  <si>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</si>
  <si>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</si>
  <si>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</si>
  <si>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</si>
  <si>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</si>
  <si>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</si>
  <si>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</si>
  <si>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</si>
  <si>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</si>
  <si>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</si>
  <si>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</si>
  <si>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</si>
  <si>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</si>
  <si>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</si>
  <si>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</si>
  <si>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</si>
  <si>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</si>
  <si>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</si>
  <si>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</si>
  <si>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</si>
  <si>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</si>
  <si>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</si>
  <si>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</si>
  <si>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</si>
  <si>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</si>
  <si>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</si>
  <si>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</si>
  <si>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</si>
  <si>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</si>
  <si>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</si>
  <si>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</si>
  <si>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</si>
  <si>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</si>
  <si>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</si>
  <si>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</si>
  <si>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</si>
  <si>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</si>
  <si>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</si>
  <si>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</si>
  <si>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</si>
  <si>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</si>
  <si>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</si>
  <si>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</si>
  <si>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</si>
  <si>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</si>
  <si>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</si>
  <si>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</si>
  <si>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</si>
  <si>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</si>
  <si>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</si>
  <si>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</si>
  <si>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</si>
  <si>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</si>
  <si>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</si>
  <si>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</si>
  <si>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</si>
  <si>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</si>
  <si>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</si>
  <si>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</si>
  <si>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</si>
  <si>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</si>
  <si>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</si>
  <si>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</si>
  <si>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</si>
  <si>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</si>
  <si>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</si>
  <si>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</si>
  <si>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</si>
  <si>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</si>
  <si>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</si>
  <si>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</si>
  <si>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</si>
  <si>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</si>
  <si>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</si>
  <si>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</si>
  <si>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</si>
  <si>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</si>
  <si>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</si>
  <si>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</si>
  <si>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</si>
  <si>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</si>
  <si>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</si>
  <si>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</si>
  <si>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</si>
  <si>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</si>
  <si>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</si>
  <si>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</si>
  <si>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</si>
  <si>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</si>
  <si>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</si>
  <si>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</si>
  <si>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</si>
  <si>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</si>
  <si>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</si>
  <si>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</si>
  <si>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</si>
  <si>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</si>
  <si>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</si>
  <si>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</si>
  <si>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</si>
  <si>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</si>
  <si>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</si>
  <si>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</si>
  <si>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</si>
  <si>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</si>
  <si>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</si>
  <si>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</si>
  <si>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</si>
  <si>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</si>
  <si>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</si>
  <si>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</si>
  <si>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</si>
  <si>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</si>
  <si>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</si>
  <si>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</si>
  <si>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</si>
  <si>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</si>
  <si>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</si>
  <si>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</si>
  <si>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</si>
  <si>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</si>
  <si>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</si>
  <si>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</si>
  <si>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</si>
  <si>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</si>
  <si>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</si>
  <si>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</si>
  <si>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</si>
  <si>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</si>
  <si>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</si>
  <si>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</si>
  <si>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</si>
  <si>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</si>
  <si>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</si>
  <si>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</si>
  <si>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</si>
  <si>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</si>
  <si>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</si>
  <si>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</si>
  <si>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</si>
  <si>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</si>
  <si>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</si>
  <si>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</si>
  <si>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</si>
  <si>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</si>
  <si>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</si>
  <si>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</si>
  <si>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</si>
  <si>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</si>
  <si>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</si>
  <si>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</si>
  <si>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</si>
  <si>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</si>
  <si>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</si>
  <si>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</si>
  <si>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</si>
  <si>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</si>
  <si>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</si>
  <si>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</si>
  <si>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</si>
  <si>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</si>
  <si>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</si>
  <si>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</si>
  <si>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</si>
  <si>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</si>
  <si>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</si>
  <si>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</si>
  <si>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</si>
  <si>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</si>
  <si>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</si>
  <si>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</si>
  <si>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</si>
  <si>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</si>
  <si>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</si>
  <si>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</si>
  <si>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</si>
  <si>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</si>
  <si>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</si>
  <si>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</si>
  <si>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</si>
  <si>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</si>
  <si>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</si>
  <si>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</si>
  <si>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</si>
  <si>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</si>
  <si>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</si>
  <si>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</si>
  <si>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</si>
  <si>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</si>
  <si>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</si>
  <si>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</si>
  <si>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</si>
  <si>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</si>
  <si>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</si>
  <si>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</si>
  <si>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</si>
  <si>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</si>
  <si>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</si>
  <si>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</si>
  <si>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</si>
  <si>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</si>
  <si>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</si>
  <si>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</si>
  <si>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</si>
  <si>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</si>
  <si>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</si>
  <si>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</si>
  <si>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</si>
  <si>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</si>
  <si>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</si>
  <si>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</si>
  <si>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</si>
  <si>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</si>
  <si>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</si>
  <si>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</si>
  <si>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</si>
  <si>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</si>
  <si>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</si>
  <si>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</si>
  <si>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</si>
  <si>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</si>
  <si>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</si>
  <si>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</si>
  <si>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</si>
  <si>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</si>
  <si>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</si>
  <si>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</si>
  <si>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</si>
  <si>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</si>
  <si>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</si>
  <si>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</si>
  <si>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</si>
  <si>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</si>
  <si>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</si>
  <si>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</si>
  <si>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</si>
  <si>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</si>
  <si>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</si>
  <si>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</si>
  <si>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</si>
  <si>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</si>
  <si>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</si>
  <si>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</si>
  <si>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</si>
  <si>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</si>
  <si>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</si>
  <si>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</si>
  <si>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</si>
  <si>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</si>
  <si>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</si>
  <si>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</si>
  <si>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</si>
  <si>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</si>
  <si>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</si>
  <si>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</si>
  <si>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</si>
  <si>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</si>
  <si>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</si>
  <si>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</si>
  <si>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</si>
  <si>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</si>
  <si>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</si>
  <si>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</si>
  <si>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</si>
  <si>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</si>
  <si>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</si>
  <si>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</si>
  <si>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</si>
  <si>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</si>
  <si>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</si>
  <si>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</si>
  <si>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</si>
  <si>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</si>
  <si>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</si>
  <si>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</si>
  <si>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</si>
  <si>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</si>
  <si>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</si>
  <si>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</si>
  <si>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</si>
  <si>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</si>
  <si>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</si>
  <si>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</si>
  <si>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</si>
  <si>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</si>
  <si>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</si>
  <si>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</si>
  <si>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</si>
  <si>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</si>
  <si>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</si>
  <si>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</si>
  <si>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</si>
  <si>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</si>
  <si>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</si>
  <si>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</si>
  <si>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</si>
  <si>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</si>
  <si>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</si>
  <si>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</si>
  <si>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</si>
  <si>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</si>
  <si>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</si>
  <si>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</si>
  <si>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</si>
  <si>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</si>
  <si>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</si>
  <si>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</si>
  <si>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</si>
  <si>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</si>
  <si>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</si>
  <si>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</si>
  <si>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</si>
  <si>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</si>
  <si>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</si>
  <si>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</si>
  <si>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</si>
  <si>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</si>
  <si>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</si>
  <si>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</si>
  <si>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</si>
  <si>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</si>
  <si>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</si>
  <si>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</si>
  <si>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</si>
  <si>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</si>
  <si>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</si>
  <si>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</si>
  <si>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</si>
  <si>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</si>
  <si>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</si>
  <si>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</si>
  <si>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</si>
  <si>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</si>
  <si>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</si>
  <si>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</si>
  <si>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</si>
  <si>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</si>
  <si>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</si>
  <si>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</si>
  <si>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</si>
  <si>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</si>
  <si>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</si>
  <si>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</si>
  <si>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</si>
  <si>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</si>
  <si>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</si>
  <si>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</si>
  <si>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</si>
  <si>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</si>
  <si>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</si>
  <si>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</si>
  <si>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</si>
  <si>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</si>
  <si>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</si>
  <si>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</si>
  <si>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</si>
  <si>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</si>
  <si>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</si>
  <si>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</si>
  <si>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</si>
  <si>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</si>
  <si>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</si>
  <si>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</si>
  <si>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</si>
  <si>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</si>
  <si>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</si>
  <si>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</si>
  <si>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</si>
  <si>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</si>
  <si>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</si>
  <si>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</si>
  <si>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</si>
  <si>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</si>
  <si>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</si>
  <si>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</si>
  <si>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</si>
  <si>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</si>
  <si>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</si>
  <si>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</si>
  <si>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</si>
  <si>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</si>
  <si>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</si>
  <si>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</si>
  <si>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</si>
  <si>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</si>
  <si>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</si>
  <si>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</si>
  <si>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</si>
  <si>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</si>
  <si>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</si>
  <si>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</si>
  <si>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</si>
  <si>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</si>
  <si>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</si>
  <si>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</si>
  <si>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</si>
  <si>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</si>
  <si>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</si>
  <si>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</si>
  <si>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</si>
  <si>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</si>
  <si>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</si>
  <si>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</si>
  <si>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</si>
  <si>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</si>
  <si>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</si>
  <si>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</si>
  <si>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</si>
  <si>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</si>
  <si>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</si>
  <si>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</si>
  <si>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</si>
  <si>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</si>
  <si>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</si>
  <si>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</si>
  <si>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</si>
  <si>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</si>
  <si>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</si>
  <si>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</si>
  <si>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</si>
  <si>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</si>
  <si>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</si>
  <si>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</si>
  <si>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</si>
  <si>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</si>
  <si>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</si>
  <si>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</si>
  <si>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</si>
  <si>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</si>
  <si>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</si>
  <si>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</si>
  <si>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</si>
  <si>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</si>
  <si>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</si>
  <si>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</si>
  <si>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</si>
  <si>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</si>
  <si>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</si>
  <si>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</si>
  <si>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</si>
  <si>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</si>
  <si>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</si>
  <si>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</si>
  <si>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</si>
  <si>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</si>
  <si>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</si>
  <si>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</si>
  <si>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</si>
  <si>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</si>
  <si>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</si>
  <si>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</si>
  <si>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</si>
  <si>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</si>
  <si>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</si>
  <si>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</si>
  <si>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</si>
  <si>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</si>
  <si>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</si>
  <si>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</si>
  <si>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</si>
  <si>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</si>
  <si>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</si>
  <si>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</si>
  <si>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</si>
  <si>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</si>
  <si>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</si>
  <si>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</si>
  <si>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</si>
  <si>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</si>
  <si>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</si>
  <si>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</si>
  <si>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</si>
  <si>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</si>
  <si>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</si>
  <si>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</si>
  <si>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</si>
  <si>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</si>
  <si>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</si>
  <si>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</si>
  <si>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</si>
  <si>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</si>
  <si>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</si>
  <si>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</si>
  <si>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</si>
  <si>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</si>
  <si>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</si>
  <si>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</si>
  <si>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</si>
  <si>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</si>
  <si>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</si>
  <si>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</si>
  <si>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</si>
  <si>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</si>
  <si>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</si>
  <si>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</si>
  <si>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</si>
  <si>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</si>
  <si>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</si>
  <si>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</si>
  <si>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</si>
  <si>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</si>
  <si>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</si>
  <si>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</si>
  <si>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</si>
  <si>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</si>
  <si>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</si>
  <si>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</si>
  <si>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</si>
  <si>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</si>
  <si>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</si>
  <si>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</si>
  <si>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</si>
  <si>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</si>
  <si>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</si>
  <si>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</si>
  <si>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</si>
  <si>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</si>
  <si>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</si>
  <si>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</si>
  <si>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</si>
  <si>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</si>
  <si>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</si>
  <si>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</si>
  <si>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</si>
  <si>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</si>
  <si>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</si>
  <si>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</si>
  <si>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</si>
  <si>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</si>
  <si>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</si>
  <si>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</si>
  <si>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</si>
  <si>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</si>
  <si>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</si>
  <si>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</si>
  <si>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</si>
  <si>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</si>
  <si>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</si>
  <si>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</si>
  <si>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</si>
  <si>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</si>
  <si>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</si>
  <si>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</si>
  <si>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</si>
  <si>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</si>
  <si>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</si>
  <si>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</si>
  <si>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</si>
  <si>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</si>
  <si>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</si>
  <si>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</si>
  <si>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</si>
  <si>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</si>
  <si>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</si>
  <si>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</si>
  <si>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</si>
  <si>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</si>
  <si>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</si>
  <si>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</si>
  <si>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</si>
  <si>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</si>
  <si>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</si>
  <si>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</si>
  <si>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</si>
  <si>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</si>
  <si>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</si>
  <si>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</si>
  <si>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</si>
  <si>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</si>
  <si>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</si>
  <si>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</si>
  <si>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</si>
  <si>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</si>
  <si>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</si>
  <si>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</si>
  <si>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</si>
  <si>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</si>
  <si>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</si>
  <si>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</si>
  <si>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</si>
  <si>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</si>
  <si>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</si>
  <si>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</si>
  <si>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</si>
  <si>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</si>
  <si>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</si>
  <si>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</si>
  <si>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</si>
  <si>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</si>
  <si>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</si>
  <si>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</si>
  <si>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</si>
  <si>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</si>
  <si>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</si>
  <si>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</si>
  <si>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</si>
  <si>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</si>
  <si>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</si>
  <si>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</si>
  <si>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</si>
  <si>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</si>
  <si>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</si>
  <si>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</si>
  <si>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</si>
  <si>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</si>
  <si>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</si>
  <si>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</si>
  <si>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</si>
  <si>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</si>
  <si>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</si>
  <si>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</si>
  <si>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</si>
  <si>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</si>
  <si>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</si>
  <si>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</si>
  <si>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</si>
  <si>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</si>
  <si>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</si>
  <si>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</si>
  <si>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</si>
  <si>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</si>
  <si>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</si>
  <si>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</si>
  <si>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</si>
  <si>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</si>
  <si>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</si>
  <si>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</si>
  <si>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</si>
  <si>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</si>
  <si>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</si>
  <si>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</si>
  <si>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</si>
  <si>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</si>
  <si>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</si>
  <si>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</si>
  <si>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</si>
  <si>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</si>
  <si>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</si>
  <si>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</si>
  <si>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</si>
  <si>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</si>
  <si>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</si>
  <si>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</si>
  <si>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</si>
  <si>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</si>
  <si>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</si>
  <si>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</si>
  <si>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</si>
  <si>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</si>
  <si>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</si>
  <si>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</si>
  <si>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</si>
  <si>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</si>
  <si>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</si>
  <si>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</si>
  <si>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</si>
  <si>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</si>
  <si>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</si>
  <si>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</si>
  <si>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</si>
  <si>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</si>
  <si>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</si>
  <si>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</si>
  <si>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</si>
  <si>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</si>
  <si>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</si>
  <si>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</si>
  <si>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</si>
  <si>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</si>
  <si>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</si>
  <si>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</si>
  <si>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</si>
  <si>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</si>
  <si>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</si>
  <si>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</si>
  <si>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</si>
  <si>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</si>
  <si>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</si>
  <si>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</si>
  <si>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</si>
  <si>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</si>
  <si>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</si>
  <si>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</si>
  <si>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</si>
  <si>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</si>
  <si>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</si>
  <si>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</si>
  <si>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</si>
  <si>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</si>
  <si>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</si>
  <si>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</si>
  <si>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</si>
  <si>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</si>
  <si>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</si>
  <si>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</si>
  <si>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</si>
  <si>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</si>
  <si>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</si>
  <si>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</si>
  <si>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</si>
  <si>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</si>
  <si>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</si>
  <si>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</si>
  <si>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</si>
  <si>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</si>
  <si>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</si>
  <si>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</si>
  <si>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</si>
  <si>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</si>
  <si>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</si>
  <si>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</si>
  <si>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</si>
  <si>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</si>
  <si>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</si>
  <si>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</si>
  <si>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</si>
  <si>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</si>
  <si>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</si>
  <si>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</si>
  <si>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</si>
  <si>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</si>
  <si>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</si>
  <si>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</si>
  <si>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</si>
  <si>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</si>
  <si>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</si>
  <si>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</si>
  <si>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</si>
  <si>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</si>
  <si>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</si>
  <si>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</si>
  <si>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</si>
  <si>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</si>
  <si>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</si>
  <si>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</si>
  <si>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</si>
  <si>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</si>
  <si>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</si>
  <si>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</si>
  <si>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</si>
  <si>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</si>
  <si>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</si>
  <si>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</si>
  <si>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</si>
  <si>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</si>
  <si>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</si>
  <si>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</si>
  <si>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</si>
  <si>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</si>
  <si>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</si>
  <si>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</si>
  <si>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</si>
  <si>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</si>
  <si>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</si>
  <si>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</si>
  <si>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</si>
  <si>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</si>
  <si>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</si>
  <si>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</si>
  <si>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</si>
  <si>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</si>
  <si>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</si>
  <si>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</si>
  <si>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</si>
  <si>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</si>
  <si>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</si>
  <si>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</si>
  <si>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</si>
  <si>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</si>
  <si>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</si>
  <si>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</si>
  <si>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</si>
  <si>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</si>
  <si>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</si>
  <si>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</si>
  <si>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</si>
  <si>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</si>
  <si>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</si>
  <si>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</si>
  <si>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</si>
  <si>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</si>
  <si>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</si>
  <si>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</si>
  <si>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</si>
  <si>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</si>
  <si>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</si>
  <si>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</si>
  <si>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</si>
  <si>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</si>
  <si>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</si>
  <si>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</si>
  <si>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</si>
  <si>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</si>
  <si>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</si>
  <si>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</si>
  <si>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</si>
  <si>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</si>
  <si>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</si>
  <si>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</si>
  <si>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</si>
  <si>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</si>
  <si>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</si>
  <si>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</si>
  <si>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</si>
  <si>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</si>
  <si>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</si>
  <si>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</si>
  <si>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</si>
  <si>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</si>
  <si>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</si>
  <si>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</si>
  <si>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</si>
  <si>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</si>
  <si>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</si>
  <si>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</si>
  <si>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</si>
  <si>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</si>
  <si>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</si>
  <si>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</si>
  <si>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</si>
  <si>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</si>
  <si>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</si>
  <si>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</si>
  <si>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</si>
  <si>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</si>
  <si>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</si>
  <si>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</si>
  <si>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</si>
  <si>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</si>
  <si>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</si>
  <si>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</si>
  <si>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</si>
  <si>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</si>
  <si>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</si>
  <si>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</si>
  <si>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</si>
  <si>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</si>
  <si>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</si>
  <si>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</si>
  <si>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</si>
  <si>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</si>
  <si>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</si>
  <si>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</si>
  <si>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</si>
  <si>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</si>
  <si>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</si>
  <si>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</si>
  <si>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</si>
  <si>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</si>
  <si>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</si>
  <si>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</si>
  <si>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</si>
  <si>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</si>
  <si>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</si>
  <si>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</si>
  <si>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</si>
  <si>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</si>
  <si>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</si>
  <si>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</si>
  <si>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</si>
  <si>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</si>
  <si>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</si>
  <si>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</si>
  <si>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</si>
  <si>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</si>
  <si>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</si>
  <si>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</si>
  <si>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</si>
  <si>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</si>
  <si>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</si>
  <si>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</si>
  <si>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</si>
  <si>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</si>
  <si>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</si>
  <si>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</si>
  <si>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</si>
  <si>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</si>
  <si>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</si>
  <si>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</si>
  <si>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</si>
  <si>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</si>
  <si>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</si>
  <si>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</si>
  <si>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</si>
  <si>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</si>
  <si>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</si>
  <si>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</si>
  <si>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</si>
  <si>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</si>
  <si>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</si>
  <si>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</si>
  <si>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</si>
  <si>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</si>
  <si>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</si>
  <si>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</si>
  <si>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</si>
  <si>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</si>
  <si>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</si>
  <si>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</si>
  <si>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</si>
  <si>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</si>
  <si>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</si>
  <si>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</si>
  <si>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</si>
  <si>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</si>
  <si>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</si>
  <si>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</si>
  <si>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</si>
  <si>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</si>
  <si>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</si>
  <si>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</si>
  <si>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</si>
  <si>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</si>
  <si>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</si>
  <si>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</si>
  <si>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</si>
  <si>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</si>
  <si>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</si>
  <si>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</si>
  <si>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</si>
  <si>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</si>
  <si>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</si>
  <si>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</si>
  <si>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</si>
  <si>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</si>
  <si>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</si>
  <si>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</si>
  <si>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</si>
  <si>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</si>
  <si>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</si>
  <si>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</si>
  <si>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</si>
  <si>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</si>
  <si>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</si>
  <si>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</si>
  <si>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</si>
  <si>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</si>
  <si>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</si>
  <si>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</si>
  <si>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</si>
  <si>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</si>
  <si>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</si>
  <si>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</si>
  <si>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</si>
  <si>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</si>
  <si>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</si>
  <si>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</si>
  <si>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</si>
  <si>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</si>
  <si>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</si>
  <si>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</si>
  <si>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</si>
  <si>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</si>
  <si>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</si>
  <si>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</si>
  <si>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</si>
  <si>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</si>
  <si>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</si>
  <si>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</si>
  <si>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</si>
  <si>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</si>
  <si>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</si>
  <si>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</si>
  <si>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</si>
  <si>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</si>
  <si>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</si>
  <si>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</si>
  <si>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</si>
  <si>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</si>
  <si>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</si>
  <si>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</si>
  <si>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</si>
  <si>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</si>
  <si>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</si>
  <si>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</si>
  <si>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</si>
  <si>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</si>
  <si>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</si>
  <si>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</si>
  <si>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</si>
  <si>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</si>
  <si>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</si>
  <si>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</si>
  <si>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</si>
  <si>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</si>
  <si>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</si>
  <si>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</si>
  <si>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</si>
  <si>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</si>
  <si>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</si>
  <si>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</si>
  <si>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</si>
  <si>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</si>
  <si>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</si>
  <si>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</si>
  <si>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</si>
  <si>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</si>
  <si>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</si>
  <si>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</si>
  <si>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</si>
  <si>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</si>
  <si>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</si>
  <si>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</si>
  <si>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</si>
  <si>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</si>
  <si>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</si>
  <si>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</si>
  <si>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</si>
  <si>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</si>
  <si>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</si>
  <si>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</si>
  <si>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</si>
  <si>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</si>
  <si>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</si>
  <si>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</si>
  <si>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</si>
  <si>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</si>
  <si>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</si>
  <si>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</si>
  <si>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</si>
  <si>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</si>
  <si>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</si>
  <si>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</si>
  <si>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</si>
  <si>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</si>
  <si>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</si>
  <si>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</si>
  <si>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</si>
  <si>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</si>
  <si>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</si>
  <si>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</si>
  <si>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</si>
  <si>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</si>
  <si>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</si>
  <si>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</si>
  <si>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</si>
  <si>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</si>
  <si>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</si>
  <si>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</si>
  <si>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</si>
  <si>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</si>
  <si>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</si>
  <si>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</si>
  <si>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</si>
  <si>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</si>
  <si>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</si>
  <si>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</si>
  <si>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</si>
  <si>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</si>
  <si>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</si>
  <si>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</si>
  <si>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</si>
  <si>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</si>
  <si>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</si>
  <si>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</si>
  <si>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</si>
  <si>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</si>
  <si>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</si>
  <si>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</si>
  <si>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</si>
  <si>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</si>
  <si>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</si>
  <si>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</si>
  <si>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</si>
  <si>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</si>
  <si>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</si>
  <si>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</si>
  <si>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</si>
  <si>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</si>
  <si>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</si>
  <si>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</si>
  <si>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</si>
  <si>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</si>
  <si>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</si>
  <si>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</si>
  <si>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</si>
  <si>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</si>
  <si>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</si>
  <si>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</si>
  <si>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</si>
  <si>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</si>
  <si>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</si>
  <si>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</si>
  <si>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</si>
  <si>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</si>
  <si>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</si>
  <si>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</si>
  <si>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</si>
  <si>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</si>
  <si>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</si>
  <si>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</si>
  <si>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</si>
  <si>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</si>
  <si>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</si>
  <si>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</si>
  <si>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</si>
  <si>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</si>
  <si>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</si>
  <si>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</si>
  <si>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</si>
  <si>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</si>
  <si>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</si>
  <si>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</si>
  <si>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</si>
  <si>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</si>
  <si>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</si>
  <si>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</si>
  <si>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</si>
  <si>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</si>
  <si>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</si>
  <si>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</si>
  <si>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</si>
  <si>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</si>
  <si>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</si>
  <si>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</si>
  <si>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</si>
  <si>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</si>
  <si>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</si>
  <si>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</si>
  <si>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</si>
  <si>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</si>
  <si>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</si>
  <si>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</si>
  <si>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</si>
  <si>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</si>
  <si>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</si>
  <si>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</si>
  <si>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</si>
  <si>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</si>
  <si>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</si>
  <si>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</si>
  <si>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</si>
  <si>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</si>
  <si>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</si>
  <si>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</si>
  <si>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</si>
  <si>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</si>
  <si>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</si>
  <si>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</si>
  <si>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</si>
  <si>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</si>
  <si>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</si>
  <si>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</si>
  <si>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</si>
  <si>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</si>
  <si>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</si>
  <si>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</si>
  <si>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</si>
  <si>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</si>
  <si>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</si>
  <si>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</si>
  <si>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</si>
  <si>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</si>
  <si>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</si>
  <si>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</si>
  <si>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</si>
  <si>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</si>
  <si>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</si>
  <si>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</si>
  <si>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</si>
  <si>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</si>
  <si>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</si>
  <si>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</si>
  <si>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</si>
  <si>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</si>
  <si>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</si>
  <si>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</si>
  <si>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</si>
  <si>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</si>
  <si>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</si>
  <si>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</si>
  <si>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</si>
  <si>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</si>
  <si>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</si>
  <si>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</si>
  <si>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</si>
  <si>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</si>
  <si>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</si>
  <si>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</si>
  <si>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</si>
  <si>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</si>
  <si>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</si>
  <si>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</si>
  <si>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</si>
  <si>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</si>
  <si>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</si>
  <si>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</si>
  <si>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</si>
  <si>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</si>
  <si>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</si>
  <si>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</si>
  <si>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</si>
  <si>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</si>
  <si>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</si>
  <si>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</si>
  <si>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</si>
  <si>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</si>
  <si>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</si>
  <si>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</si>
  <si>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</si>
  <si>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</si>
  <si>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</si>
  <si>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</si>
  <si>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</si>
  <si>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</si>
  <si>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</si>
  <si>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</si>
  <si>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</si>
  <si>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</si>
  <si>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</si>
  <si>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</si>
  <si>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</si>
  <si>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</si>
  <si>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</si>
  <si>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</si>
  <si>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</si>
  <si>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</si>
  <si>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</si>
  <si>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</si>
  <si>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</si>
  <si>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</si>
  <si>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</si>
  <si>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</si>
  <si>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</si>
  <si>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</si>
  <si>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</si>
  <si>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</si>
  <si>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</si>
  <si>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</si>
  <si>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</si>
  <si>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</si>
  <si>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</si>
  <si>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</si>
  <si>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</si>
  <si>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</si>
  <si>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</si>
  <si>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</si>
  <si>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</si>
  <si>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</si>
  <si>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</si>
  <si>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</si>
  <si>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</si>
  <si>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</si>
  <si>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</si>
  <si>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</si>
  <si>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</si>
  <si>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</si>
  <si>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</si>
  <si>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</si>
  <si>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</si>
  <si>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</si>
  <si>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</si>
  <si>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</si>
  <si>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</si>
  <si>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</si>
  <si>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</si>
  <si>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</si>
  <si>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</si>
  <si>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</si>
  <si>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</si>
  <si>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</si>
  <si>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</si>
  <si>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</si>
  <si>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</si>
  <si>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</si>
  <si>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</si>
  <si>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</si>
  <si>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</si>
  <si>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</si>
  <si>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</si>
  <si>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</si>
  <si>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</si>
  <si>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</si>
  <si>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</si>
  <si>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</si>
  <si>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</si>
  <si>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</si>
  <si>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</si>
  <si>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</si>
  <si>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</si>
  <si>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</si>
  <si>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</si>
  <si>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</si>
  <si>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</si>
  <si>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</si>
  <si>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</si>
  <si>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</si>
  <si>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</si>
  <si>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</si>
  <si>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</si>
  <si>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</si>
  <si>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</si>
  <si>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</si>
  <si>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</si>
  <si>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</si>
  <si>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</si>
  <si>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</si>
  <si>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</si>
  <si>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</si>
  <si>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</si>
  <si>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</si>
  <si>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</si>
  <si>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</si>
  <si>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</si>
  <si>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</si>
  <si>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</si>
  <si>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</si>
  <si>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</si>
  <si>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</si>
  <si>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</si>
  <si>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</si>
  <si>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</si>
  <si>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</si>
  <si>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</si>
  <si>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</si>
  <si>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</si>
  <si>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</si>
  <si>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</si>
  <si>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</si>
  <si>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</si>
  <si>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</si>
  <si>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</si>
  <si>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</si>
  <si>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</si>
  <si>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</si>
  <si>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</si>
  <si>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</si>
  <si>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</si>
  <si>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</si>
  <si>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</si>
  <si>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</si>
  <si>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</si>
  <si>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</si>
  <si>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</si>
  <si>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</si>
  <si>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</si>
  <si>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</si>
  <si>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</si>
  <si>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</si>
  <si>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</si>
  <si>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</si>
  <si>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</si>
  <si>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</si>
  <si>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</si>
  <si>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</si>
  <si>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</si>
  <si>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</si>
  <si>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</si>
  <si>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</si>
  <si>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</si>
  <si>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</si>
  <si>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</si>
  <si>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</si>
  <si>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</si>
  <si>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</si>
  <si>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</si>
  <si>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</si>
  <si>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</si>
  <si>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</si>
  <si>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</si>
  <si>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</si>
  <si>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</si>
  <si>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</si>
  <si>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</si>
  <si>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</si>
  <si>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</si>
  <si>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</si>
  <si>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</si>
  <si>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</si>
  <si>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</si>
  <si>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</si>
  <si>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</si>
  <si>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</si>
  <si>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</si>
  <si>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</si>
  <si>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</si>
  <si>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</si>
  <si>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</si>
  <si>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</si>
  <si>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</si>
  <si>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</si>
  <si>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</si>
  <si>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</si>
  <si>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</si>
  <si>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</si>
  <si>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</si>
  <si>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</si>
  <si>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</si>
  <si>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</si>
  <si>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</si>
  <si>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</si>
  <si>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</si>
  <si>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</si>
  <si>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</si>
  <si>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</si>
  <si>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</si>
  <si>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</si>
  <si>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</si>
  <si>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</si>
  <si>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</si>
  <si>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</si>
  <si>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</si>
  <si>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</si>
  <si>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</si>
  <si>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</si>
  <si>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</si>
  <si>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</si>
  <si>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</si>
  <si>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</si>
  <si>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</si>
  <si>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</si>
  <si>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</si>
  <si>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</si>
  <si>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</si>
  <si>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</si>
  <si>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</si>
  <si>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</si>
  <si>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</si>
  <si>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</si>
  <si>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</si>
  <si>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</si>
  <si>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</si>
  <si>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</si>
  <si>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</si>
  <si>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</si>
  <si>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</si>
  <si>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</si>
  <si>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</si>
  <si>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</si>
  <si>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</si>
  <si>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</si>
  <si>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</si>
  <si>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</si>
  <si>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</si>
  <si>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</si>
  <si>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</si>
  <si>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</si>
  <si>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</si>
  <si>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</si>
  <si>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</si>
  <si>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</si>
  <si>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</si>
  <si>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</si>
  <si>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</si>
  <si>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</si>
  <si>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</si>
  <si>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</si>
  <si>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</si>
  <si>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</si>
  <si>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</si>
  <si>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</si>
  <si>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</si>
  <si>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</si>
  <si>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</si>
  <si>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</si>
  <si>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</si>
  <si>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</si>
  <si>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</si>
  <si>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</si>
  <si>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</si>
  <si>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</si>
  <si>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</si>
  <si>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</si>
  <si>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</si>
  <si>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</si>
  <si>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</si>
  <si>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</si>
  <si>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</si>
  <si>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</si>
  <si>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</si>
  <si>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</si>
  <si>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</si>
  <si>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</si>
  <si>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</si>
  <si>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</si>
  <si>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</si>
  <si>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</si>
  <si>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</si>
  <si>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</si>
  <si>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</si>
  <si>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</si>
  <si>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</si>
  <si>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</si>
  <si>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</si>
  <si>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</si>
  <si>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</si>
  <si>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</si>
  <si>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</si>
  <si>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</si>
  <si>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</si>
  <si>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</si>
  <si>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</si>
  <si>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</si>
  <si>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</si>
  <si>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</si>
  <si>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</si>
  <si>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</si>
  <si>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</si>
  <si>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</si>
  <si>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</si>
  <si>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</si>
  <si>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</si>
  <si>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</si>
  <si>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</si>
  <si>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</si>
  <si>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</si>
  <si>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</si>
  <si>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</si>
  <si>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</si>
  <si>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</si>
  <si>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</si>
  <si>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</si>
  <si>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</si>
  <si>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</si>
  <si>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</si>
  <si>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</si>
  <si>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</si>
  <si>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</si>
  <si>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</si>
  <si>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</si>
  <si>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</si>
  <si>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</si>
  <si>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</si>
  <si>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</si>
  <si>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</si>
  <si>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</si>
  <si>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</si>
  <si>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</si>
  <si>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</si>
  <si>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</si>
  <si>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</si>
  <si>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</si>
  <si>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</si>
  <si>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</si>
  <si>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</si>
  <si>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</si>
  <si>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</si>
  <si>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</si>
  <si>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</si>
  <si>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</si>
  <si>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</si>
  <si>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</si>
  <si>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</si>
  <si>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</si>
  <si>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</si>
  <si>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</si>
  <si>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</si>
  <si>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</si>
  <si>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</si>
  <si>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</si>
  <si>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</si>
  <si>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</si>
  <si>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</si>
  <si>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</si>
  <si>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</si>
  <si>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</si>
  <si>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</si>
  <si>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</si>
  <si>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</si>
  <si>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</si>
  <si>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</si>
  <si>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</si>
  <si>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</si>
  <si>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</si>
  <si>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</si>
  <si>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</si>
  <si>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</si>
  <si>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</si>
  <si>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</si>
  <si>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</si>
  <si>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</si>
  <si>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</si>
  <si>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</si>
  <si>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</si>
  <si>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</si>
  <si>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</si>
  <si>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</si>
  <si>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</si>
  <si>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</si>
  <si>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</si>
  <si>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</si>
  <si>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</si>
  <si>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</si>
  <si>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</si>
  <si>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</si>
  <si>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</si>
  <si>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</si>
  <si>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</si>
  <si>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</si>
  <si>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</si>
  <si>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</si>
  <si>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</si>
  <si>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</si>
  <si>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</si>
  <si>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</si>
  <si>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</si>
  <si>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</si>
  <si>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</si>
  <si>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</si>
  <si>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</si>
  <si>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</si>
  <si>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</si>
  <si>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</si>
  <si>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</si>
  <si>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</si>
  <si>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</si>
  <si>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</si>
  <si>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</si>
  <si>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</si>
  <si>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</si>
  <si>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</si>
  <si>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</si>
  <si>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</si>
  <si>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</si>
  <si>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</si>
  <si>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</si>
  <si>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</si>
  <si>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</si>
  <si>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</si>
  <si>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</si>
  <si>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</si>
  <si>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</si>
  <si>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</si>
  <si>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</si>
  <si>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</si>
  <si>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</si>
  <si>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</si>
  <si>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</si>
  <si>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</si>
  <si>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</si>
  <si>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</si>
  <si>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</si>
  <si>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</si>
  <si>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</si>
  <si>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</si>
  <si>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</si>
  <si>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</si>
  <si>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</si>
  <si>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</si>
  <si>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</si>
  <si>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</si>
  <si>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</si>
  <si>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</si>
  <si>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</si>
  <si>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</si>
  <si>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</si>
  <si>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</si>
  <si>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</si>
  <si>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</si>
  <si>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</si>
  <si>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</si>
  <si>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</si>
  <si>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</si>
  <si>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</si>
  <si>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</si>
  <si>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</si>
  <si>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</si>
  <si>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</si>
  <si>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</si>
  <si>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</si>
  <si>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</si>
  <si>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</si>
  <si>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</si>
  <si>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</si>
  <si>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</si>
  <si>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</si>
  <si>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</si>
  <si>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</si>
  <si>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</si>
  <si>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</si>
  <si>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</si>
  <si>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</si>
  <si>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</si>
  <si>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</si>
  <si>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</si>
  <si>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</si>
  <si>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</si>
  <si>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</si>
  <si>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</si>
  <si>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</si>
  <si>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</si>
  <si>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</si>
  <si>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</si>
  <si>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</si>
  <si>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</si>
  <si>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</si>
  <si>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</si>
  <si>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</si>
  <si>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</si>
  <si>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</si>
  <si>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</si>
  <si>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</si>
  <si>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</si>
  <si>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</si>
  <si>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</si>
  <si>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</si>
  <si>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</si>
  <si>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</si>
  <si>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</si>
  <si>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</si>
  <si>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</si>
  <si>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</si>
  <si>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</si>
  <si>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</si>
  <si>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</si>
  <si>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</si>
  <si>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</si>
  <si>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</si>
  <si>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</si>
  <si>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</si>
  <si>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</si>
  <si>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</si>
  <si>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</si>
  <si>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</si>
  <si>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</si>
  <si>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</si>
  <si>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</si>
  <si>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</si>
  <si>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</si>
  <si>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</si>
  <si>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</si>
  <si>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</si>
  <si>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</si>
  <si>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</si>
  <si>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</si>
  <si>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</si>
  <si>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</si>
  <si>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</si>
  <si>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</si>
  <si>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</si>
  <si>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</si>
  <si>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</si>
  <si>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</si>
  <si>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</si>
  <si>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</si>
  <si>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</si>
  <si>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</si>
  <si>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</si>
  <si>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</si>
  <si>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</si>
  <si>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</si>
  <si>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</si>
  <si>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</si>
  <si>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</si>
  <si>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</si>
  <si>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</si>
  <si>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</si>
  <si>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</si>
  <si>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</si>
  <si>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</si>
  <si>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</si>
  <si>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</si>
  <si>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</si>
  <si>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</si>
  <si>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</si>
  <si>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</si>
  <si>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</si>
  <si>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</si>
  <si>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</si>
  <si>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</si>
  <si>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</si>
  <si>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</si>
  <si>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</si>
  <si>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</si>
  <si>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</si>
  <si>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</si>
  <si>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</si>
  <si>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</si>
  <si>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</si>
  <si>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</si>
  <si>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</si>
  <si>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</si>
  <si>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</si>
  <si>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</si>
  <si>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</si>
  <si>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</si>
  <si>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</si>
  <si>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</si>
  <si>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</si>
  <si>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</si>
  <si>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</si>
  <si>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</si>
  <si>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</si>
  <si>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</si>
  <si>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</si>
  <si>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</si>
  <si>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</si>
  <si>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</si>
  <si>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</si>
  <si>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</si>
  <si>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</si>
  <si>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</si>
  <si>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</si>
  <si>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</si>
  <si>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</si>
  <si>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</si>
  <si>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</si>
  <si>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</si>
  <si>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</si>
  <si>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</si>
  <si>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</si>
  <si>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</si>
  <si>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</si>
  <si>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</si>
  <si>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</si>
  <si>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</si>
  <si>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</si>
  <si>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</si>
  <si>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</si>
  <si>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</si>
  <si>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</si>
  <si>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</si>
  <si>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</si>
  <si>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</si>
  <si>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</si>
  <si>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</si>
  <si>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</si>
  <si>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</si>
  <si>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</si>
  <si>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</si>
  <si>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</si>
  <si>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</si>
  <si>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</si>
  <si>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</si>
  <si>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</si>
  <si>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</si>
  <si>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</si>
  <si>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</si>
  <si>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</si>
  <si>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</si>
  <si>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</si>
  <si>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</si>
  <si>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</si>
  <si>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</si>
  <si>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</si>
  <si>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</si>
  <si>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</si>
  <si>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</si>
  <si>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</si>
  <si>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</si>
  <si>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</si>
  <si>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</si>
  <si>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</si>
  <si>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</si>
  <si>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</si>
  <si>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</si>
  <si>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</si>
  <si>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</si>
  <si>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</si>
  <si>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</si>
  <si>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</si>
  <si>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</si>
  <si>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</si>
  <si>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</si>
  <si>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</si>
  <si>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</si>
  <si>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</si>
  <si>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</si>
  <si>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</si>
  <si>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</si>
  <si>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</si>
  <si>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</si>
  <si>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</si>
  <si>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</si>
  <si>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</si>
  <si>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</si>
  <si>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</si>
  <si>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</si>
  <si>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</si>
  <si>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</si>
  <si>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</si>
  <si>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</si>
  <si>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</si>
  <si>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</si>
  <si>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</si>
  <si>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</si>
  <si>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</si>
  <si>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</si>
  <si>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</si>
  <si>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</si>
  <si>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</si>
  <si>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</si>
  <si>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</si>
  <si>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</si>
  <si>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</si>
  <si>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</si>
  <si>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</si>
  <si>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</si>
  <si>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</si>
  <si>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</si>
  <si>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</si>
  <si>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</si>
  <si>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</si>
  <si>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</si>
  <si>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</si>
  <si>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</si>
  <si>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</si>
  <si>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</si>
  <si>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</si>
  <si>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</si>
  <si>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</si>
  <si>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</si>
  <si>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</si>
  <si>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</si>
  <si>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</si>
  <si>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</si>
  <si>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</si>
  <si>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</si>
  <si>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</si>
  <si>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</si>
  <si>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</si>
  <si>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</si>
  <si>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</si>
  <si>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</si>
  <si>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</si>
  <si>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</si>
  <si>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</si>
  <si>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</si>
  <si>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</si>
  <si>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</si>
  <si>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</si>
  <si>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</si>
  <si>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</si>
  <si>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</si>
  <si>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</si>
  <si>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</si>
  <si>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</si>
  <si>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</si>
  <si>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</si>
  <si>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</si>
  <si>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</si>
  <si>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</si>
  <si>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</si>
  <si>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</si>
  <si>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</si>
  <si>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</si>
  <si>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</si>
  <si>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</si>
  <si>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</si>
  <si>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</si>
  <si>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</si>
  <si>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</si>
  <si>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</si>
  <si>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</si>
  <si>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</si>
  <si>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</si>
  <si>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</si>
  <si>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</si>
  <si>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</si>
  <si>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</si>
  <si>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</si>
  <si>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</si>
  <si>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</si>
  <si>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</si>
  <si>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</si>
  <si>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</si>
  <si>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</si>
  <si>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</si>
  <si>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</si>
  <si>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</si>
  <si>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</si>
  <si>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</si>
  <si>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</si>
  <si>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</si>
  <si>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</si>
  <si>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</si>
  <si>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</si>
  <si>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</si>
  <si>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</si>
  <si>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</si>
  <si>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</si>
  <si>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</si>
  <si>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</si>
  <si>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</si>
  <si>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</si>
  <si>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</si>
  <si>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</si>
  <si>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</si>
  <si>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</si>
  <si>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</si>
  <si>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</si>
  <si>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</si>
  <si>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</si>
  <si>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</si>
  <si>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</si>
  <si>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</si>
  <si>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</si>
  <si>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</si>
  <si>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</si>
  <si>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</si>
  <si>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</si>
  <si>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</si>
  <si>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</si>
  <si>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</si>
  <si>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</si>
  <si>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</si>
  <si>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</si>
  <si>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</si>
  <si>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</si>
  <si>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</si>
  <si>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</si>
  <si>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</si>
  <si>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</si>
  <si>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</si>
  <si>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</si>
  <si>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</si>
  <si>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</si>
  <si>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</si>
  <si>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</si>
  <si>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</si>
  <si>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</si>
  <si>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</si>
  <si>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</si>
  <si>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</si>
  <si>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</si>
  <si>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</si>
  <si>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</si>
  <si>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</si>
  <si>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</si>
  <si>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</si>
  <si>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</si>
  <si>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</si>
  <si>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</si>
  <si>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</si>
  <si>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</si>
  <si>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</si>
  <si>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</si>
  <si>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</si>
  <si>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</si>
  <si>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</si>
  <si>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</si>
  <si>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</si>
  <si>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</si>
  <si>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</si>
  <si>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</si>
  <si>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</si>
  <si>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</si>
  <si>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</si>
  <si>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</si>
  <si>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</si>
  <si>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</si>
  <si>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</si>
  <si>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</si>
  <si>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</si>
  <si>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</si>
  <si>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</si>
  <si>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</si>
  <si>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</si>
  <si>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</si>
  <si>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</si>
  <si>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</si>
  <si>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</si>
  <si>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</si>
  <si>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</si>
  <si>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</si>
  <si>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</si>
  <si>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</si>
  <si>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</si>
  <si>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</si>
  <si>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</si>
  <si>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</si>
  <si>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</si>
  <si>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</si>
  <si>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</si>
  <si>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</si>
  <si>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</si>
  <si>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</si>
  <si>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</si>
  <si>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</si>
  <si>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</si>
  <si>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</si>
  <si>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</si>
  <si>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</si>
  <si>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</si>
  <si>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</si>
  <si>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</si>
  <si>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</si>
  <si>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</si>
  <si>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</si>
  <si>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</si>
  <si>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</si>
  <si>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</si>
  <si>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</si>
  <si>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</si>
  <si>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</si>
  <si>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</si>
  <si>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</si>
  <si>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</si>
  <si>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</si>
  <si>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</si>
  <si>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</si>
  <si>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</si>
  <si>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</si>
  <si>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</si>
  <si>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</si>
  <si>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</si>
  <si>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</si>
  <si>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</si>
  <si>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</si>
  <si>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</si>
  <si>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</si>
  <si>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</si>
  <si>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</si>
  <si>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</si>
  <si>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</si>
  <si>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</si>
  <si>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</si>
  <si>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</si>
  <si>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</si>
  <si>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</si>
  <si>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</si>
  <si>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</si>
  <si>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</si>
  <si>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</si>
  <si>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</si>
  <si>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</si>
  <si>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</si>
  <si>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</si>
  <si>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</si>
  <si>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</si>
  <si>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</si>
  <si>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</si>
  <si>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</si>
  <si>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</si>
  <si>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</si>
  <si>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</si>
  <si>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</si>
  <si>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</si>
  <si>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</si>
  <si>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</si>
  <si>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</si>
  <si>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</si>
  <si>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</si>
  <si>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</si>
  <si>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</si>
  <si>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</si>
  <si>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</si>
  <si>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</si>
  <si>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</si>
  <si>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</si>
  <si>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</si>
  <si>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</si>
  <si>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</si>
  <si>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</si>
  <si>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</si>
  <si>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</si>
  <si>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</si>
  <si>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</si>
  <si>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</si>
  <si>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</si>
  <si>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</si>
  <si>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</si>
  <si>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</si>
  <si>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</si>
  <si>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</si>
  <si>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</si>
  <si>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</si>
  <si>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</si>
  <si>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</si>
  <si>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</si>
  <si>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</si>
  <si>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</si>
  <si>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</si>
  <si>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</si>
  <si>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</si>
  <si>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</si>
  <si>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</si>
  <si>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</si>
  <si>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</si>
  <si>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</si>
  <si>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</si>
  <si>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</si>
  <si>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</si>
  <si>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</si>
  <si>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</si>
  <si>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</si>
  <si>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</si>
  <si>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</si>
  <si>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</si>
  <si>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</si>
  <si>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</si>
  <si>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</si>
  <si>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</si>
  <si>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</si>
  <si>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</si>
  <si>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</si>
  <si>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</si>
  <si>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</si>
  <si>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</si>
  <si>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</si>
  <si>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</si>
  <si>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</si>
  <si>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</si>
  <si>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</si>
  <si>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</si>
  <si>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</si>
  <si>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</si>
  <si>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</si>
  <si>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</si>
  <si>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</si>
  <si>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</si>
  <si>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</si>
  <si>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</si>
  <si>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</si>
  <si>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</si>
  <si>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</si>
  <si>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</si>
  <si>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</si>
  <si>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</si>
  <si>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</si>
  <si>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</si>
  <si>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</si>
  <si>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</si>
  <si>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</si>
  <si>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</si>
  <si>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</si>
  <si>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</si>
  <si>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</si>
  <si>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</si>
  <si>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</si>
  <si>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</si>
  <si>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</si>
  <si>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</si>
  <si>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</si>
  <si>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</si>
  <si>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</si>
  <si>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</si>
  <si>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</si>
  <si>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</si>
  <si>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</si>
  <si>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</si>
  <si>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</si>
  <si>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</si>
  <si>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</si>
  <si>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</si>
  <si>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</si>
  <si>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</si>
  <si>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</si>
  <si>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</si>
  <si>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</si>
  <si>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</si>
  <si>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</si>
  <si>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</si>
  <si>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</si>
  <si>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</si>
  <si>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</si>
  <si>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</si>
  <si>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</si>
  <si>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</si>
  <si>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</si>
  <si>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</si>
  <si>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</si>
  <si>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</si>
  <si>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</si>
  <si>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</si>
  <si>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</si>
  <si>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</si>
  <si>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</si>
  <si>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</si>
  <si>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</si>
  <si>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</si>
  <si>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</si>
  <si>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</si>
  <si>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</si>
  <si>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</si>
  <si>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</si>
  <si>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</si>
  <si>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</si>
  <si>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</si>
  <si>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</si>
  <si>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</si>
  <si>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</si>
  <si>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</si>
  <si>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</si>
  <si>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</si>
  <si>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</si>
  <si>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</si>
  <si>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</si>
  <si>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</si>
  <si>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</si>
  <si>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</si>
  <si>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</si>
  <si>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</si>
  <si>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</si>
  <si>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</si>
  <si>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</si>
  <si>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</si>
  <si>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</si>
  <si>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</si>
  <si>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</si>
  <si>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</si>
  <si>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</si>
  <si>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</si>
  <si>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</si>
  <si>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</si>
  <si>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</si>
  <si>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</si>
  <si>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</si>
  <si>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</si>
  <si>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</si>
  <si>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</si>
  <si>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</si>
  <si>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</si>
  <si>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</si>
  <si>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</si>
  <si>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</si>
  <si>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</si>
  <si>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</si>
  <si>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</si>
  <si>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</si>
  <si>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</si>
  <si>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</si>
  <si>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</si>
  <si>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</si>
  <si>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</si>
  <si>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</si>
  <si>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</si>
  <si>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</si>
  <si>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</si>
  <si>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</si>
  <si>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</si>
  <si>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</si>
  <si>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</si>
  <si>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</si>
  <si>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</si>
  <si>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</si>
  <si>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</si>
  <si>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</si>
  <si>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</si>
  <si>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</si>
  <si>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</si>
  <si>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</si>
  <si>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</si>
  <si>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</si>
  <si>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</si>
  <si>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</si>
  <si>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</si>
  <si>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</si>
  <si>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</si>
  <si>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</si>
  <si>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</si>
  <si>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</si>
  <si>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</si>
  <si>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</si>
  <si>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</si>
  <si>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</si>
  <si>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</si>
  <si>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</si>
  <si>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</si>
  <si>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</si>
  <si>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</si>
  <si>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</si>
  <si>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</si>
  <si>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</si>
  <si>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</si>
  <si>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</si>
  <si>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</si>
  <si>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</si>
  <si>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</si>
  <si>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</si>
  <si>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</si>
  <si>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</si>
  <si>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</si>
  <si>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</si>
  <si>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</si>
  <si>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</si>
  <si>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</si>
  <si>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</si>
  <si>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</si>
  <si>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</si>
  <si>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</si>
  <si>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</si>
  <si>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</si>
  <si>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</si>
  <si>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</si>
  <si>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</si>
  <si>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</si>
  <si>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</si>
  <si>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</si>
  <si>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</si>
  <si>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</si>
  <si>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</si>
  <si>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</si>
  <si>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</si>
  <si>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</si>
  <si>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</si>
  <si>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</si>
  <si>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</si>
  <si>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</si>
  <si>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</si>
  <si>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</si>
  <si>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</si>
  <si>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</si>
  <si>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</si>
  <si>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</si>
  <si>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</si>
  <si>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</si>
  <si>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</si>
  <si>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</si>
  <si>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</si>
  <si>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</si>
  <si>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</si>
  <si>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</si>
  <si>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</si>
  <si>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</si>
  <si>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</si>
  <si>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</si>
  <si>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</si>
  <si>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</si>
  <si>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</si>
  <si>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</si>
  <si>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</si>
  <si>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</si>
  <si>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</si>
  <si>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</si>
  <si>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</si>
  <si>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</si>
  <si>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</si>
  <si>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</si>
  <si>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</si>
  <si>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</si>
  <si>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</si>
  <si>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</si>
  <si>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</si>
  <si>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</si>
  <si>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</si>
  <si>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</si>
  <si>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</si>
  <si>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</si>
  <si>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</si>
  <si>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</si>
  <si>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</si>
  <si>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</si>
  <si>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</si>
  <si>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</si>
  <si>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</si>
  <si>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</si>
  <si>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</si>
  <si>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</si>
  <si>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</si>
  <si>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</si>
  <si>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</si>
  <si>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</si>
  <si>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</si>
  <si>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</si>
  <si>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</si>
  <si>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</si>
  <si>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</si>
  <si>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</si>
  <si>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</si>
  <si>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</si>
  <si>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</si>
  <si>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</si>
  <si>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</si>
  <si>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</si>
  <si>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</si>
  <si>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</si>
  <si>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</si>
  <si>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</si>
  <si>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</si>
  <si>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</si>
  <si>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</si>
  <si>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</si>
  <si>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</si>
  <si>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</si>
  <si>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</si>
  <si>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</si>
  <si>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</si>
  <si>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</si>
  <si>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</si>
  <si>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</si>
  <si>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</si>
  <si>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</si>
  <si>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</si>
  <si>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</si>
  <si>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</si>
  <si>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</si>
  <si>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</si>
  <si>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</si>
  <si>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</si>
  <si>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</si>
  <si>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</si>
  <si>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</si>
  <si>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</si>
  <si>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</si>
  <si>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</si>
  <si>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</si>
  <si>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</si>
  <si>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</si>
  <si>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</si>
  <si>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</si>
  <si>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</si>
  <si>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</si>
  <si>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</si>
  <si>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</si>
  <si>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</si>
  <si>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</si>
  <si>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</si>
  <si>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</si>
  <si>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</si>
  <si>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</si>
  <si>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</si>
  <si>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</si>
  <si>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</si>
  <si>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</si>
  <si>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</si>
  <si>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</si>
  <si>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</si>
  <si>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</si>
  <si>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</si>
  <si>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</si>
  <si>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</si>
  <si>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</si>
  <si>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</si>
  <si>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</si>
  <si>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</si>
  <si>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</si>
  <si>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</si>
  <si>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</si>
  <si>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</si>
  <si>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</si>
  <si>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</si>
  <si>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</si>
  <si>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</si>
  <si>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</si>
  <si>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</si>
  <si>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</si>
  <si>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</si>
  <si>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</si>
  <si>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</si>
  <si>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</si>
  <si>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</si>
  <si>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</si>
  <si>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</si>
  <si>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</si>
  <si>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</si>
  <si>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</si>
  <si>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</si>
  <si>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</si>
  <si>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</si>
  <si>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</si>
  <si>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</si>
  <si>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</si>
  <si>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</si>
  <si>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</si>
  <si>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</si>
  <si>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</si>
  <si>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</si>
  <si>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</si>
  <si>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</si>
  <si>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</si>
  <si>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</si>
  <si>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</si>
  <si>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</si>
  <si>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</si>
  <si>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</si>
  <si>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</si>
  <si>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</si>
  <si>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</si>
  <si>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</si>
  <si>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</si>
  <si>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</si>
  <si>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</si>
  <si>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</si>
  <si>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</si>
  <si>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</si>
  <si>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</si>
  <si>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</si>
  <si>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</si>
  <si>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</si>
  <si>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</si>
  <si>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</si>
  <si>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</si>
  <si>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</si>
  <si>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</si>
  <si>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</si>
  <si>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</si>
  <si>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</si>
  <si>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</si>
  <si>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</si>
  <si>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</si>
  <si>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</si>
  <si>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</si>
  <si>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</si>
  <si>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</si>
  <si>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</si>
  <si>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</si>
  <si>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</si>
  <si>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</si>
  <si>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</si>
  <si>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</si>
  <si>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</si>
  <si>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</si>
  <si>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</si>
  <si>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</si>
  <si>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</si>
  <si>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</si>
  <si>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</si>
  <si>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</si>
  <si>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</si>
  <si>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</si>
  <si>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</si>
  <si>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</si>
  <si>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</si>
  <si>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</si>
  <si>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</si>
  <si>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</si>
  <si>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</si>
  <si>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</si>
  <si>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</si>
  <si>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</si>
  <si>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</si>
  <si>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</si>
  <si>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</si>
  <si>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</si>
  <si>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</si>
  <si>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</si>
  <si>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</si>
  <si>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</si>
  <si>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</si>
  <si>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</si>
  <si>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</si>
  <si>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</si>
  <si>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</si>
  <si>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</si>
  <si>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</si>
  <si>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</si>
  <si>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</si>
  <si>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</si>
  <si>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</si>
  <si>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</si>
  <si>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</si>
  <si>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</si>
  <si>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</si>
  <si>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</si>
  <si>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</si>
  <si>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</si>
  <si>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</si>
  <si>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</si>
  <si>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</si>
  <si>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</si>
  <si>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</si>
  <si>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</si>
  <si>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</si>
  <si>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</si>
  <si>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</si>
  <si>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</si>
  <si>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</si>
  <si>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</si>
  <si>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</si>
  <si>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</si>
  <si>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</si>
  <si>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</si>
  <si>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</si>
  <si>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</si>
  <si>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</si>
  <si>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</si>
  <si>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</si>
  <si>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</si>
  <si>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</si>
  <si>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</si>
  <si>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</si>
  <si>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</si>
  <si>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</si>
  <si>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</si>
  <si>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</si>
  <si>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</si>
  <si>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</si>
  <si>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</si>
  <si>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</si>
  <si>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</si>
  <si>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</si>
  <si>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</si>
  <si>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</si>
  <si>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</si>
  <si>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</si>
  <si>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</si>
  <si>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</si>
  <si>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</si>
  <si>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</si>
  <si>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</si>
  <si>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</si>
  <si>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</si>
  <si>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</si>
  <si>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</si>
  <si>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</si>
  <si>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</si>
  <si>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</si>
  <si>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</si>
  <si>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</si>
  <si>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</si>
  <si>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</si>
  <si>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</si>
  <si>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</si>
  <si>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</si>
  <si>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</si>
  <si>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</si>
  <si>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</si>
  <si>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</si>
  <si>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</si>
  <si>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</si>
  <si>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</si>
  <si>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</si>
  <si>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</si>
  <si>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</si>
  <si>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</si>
  <si>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</si>
  <si>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</si>
  <si>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</si>
  <si>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</si>
  <si>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</si>
  <si>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</si>
  <si>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</si>
  <si>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</si>
  <si>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</si>
  <si>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</si>
  <si>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</si>
  <si>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</si>
  <si>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</si>
  <si>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</si>
  <si>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</si>
  <si>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</si>
  <si>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</si>
  <si>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</si>
  <si>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</si>
  <si>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</si>
  <si>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</si>
  <si>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</si>
  <si>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</si>
  <si>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</si>
  <si>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</si>
  <si>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</si>
  <si>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</si>
  <si>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</si>
  <si>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</si>
  <si>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</si>
  <si>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</si>
  <si>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</si>
  <si>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</si>
  <si>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</si>
  <si>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</si>
  <si>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</si>
  <si>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</si>
  <si>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</si>
  <si>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</si>
  <si>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</si>
  <si>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</si>
  <si>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</si>
  <si>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</si>
  <si>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</si>
  <si>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</si>
  <si>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</si>
  <si>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</si>
  <si>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</si>
  <si>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</si>
  <si>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</si>
  <si>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</si>
  <si>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</si>
  <si>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</si>
  <si>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</si>
  <si>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</si>
  <si>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</si>
  <si>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</si>
  <si>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</si>
  <si>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</si>
  <si>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</si>
  <si>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</si>
  <si>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</si>
  <si>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</si>
  <si>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</si>
  <si>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</si>
  <si>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</si>
  <si>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</si>
  <si>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</si>
  <si>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</si>
  <si>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</si>
  <si>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</si>
  <si>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</si>
  <si>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</si>
  <si>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</si>
  <si>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</si>
  <si>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</si>
  <si>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</si>
  <si>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</si>
  <si>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</si>
  <si>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</si>
  <si>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</si>
  <si>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</si>
  <si>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</si>
  <si>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</si>
  <si>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</si>
  <si>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</si>
  <si>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</si>
  <si>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</si>
  <si>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</si>
  <si>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</si>
  <si>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</si>
  <si>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</si>
  <si>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</si>
  <si>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</si>
  <si>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</si>
  <si>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</si>
  <si>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</si>
  <si>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</si>
  <si>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</si>
  <si>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</si>
  <si>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</si>
  <si>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</si>
  <si>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</si>
  <si>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</si>
  <si>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</si>
  <si>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</si>
  <si>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</si>
  <si>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</si>
  <si>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</si>
  <si>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</si>
  <si>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</si>
  <si>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</si>
  <si>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</si>
  <si>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</si>
  <si>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</si>
  <si>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</si>
  <si>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</si>
  <si>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</si>
  <si>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</si>
  <si>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</si>
  <si>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</si>
  <si>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</si>
  <si>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</si>
  <si>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</si>
  <si>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</si>
  <si>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</si>
  <si>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</si>
  <si>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</si>
  <si>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</si>
  <si>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</si>
  <si>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</si>
  <si>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</si>
  <si>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</si>
  <si>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</si>
  <si>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</si>
  <si>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</si>
  <si>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</si>
  <si>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</si>
  <si>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</si>
  <si>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</si>
  <si>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</si>
  <si>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</si>
  <si>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</si>
  <si>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</si>
  <si>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</si>
  <si>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</si>
  <si>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</si>
  <si>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</si>
  <si>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</si>
  <si>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</si>
  <si>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</si>
  <si>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</si>
  <si>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</si>
  <si>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</si>
  <si>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</si>
  <si>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</si>
  <si>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</si>
  <si>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</si>
  <si>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</si>
  <si>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</si>
  <si>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</si>
  <si>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</si>
  <si>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</si>
  <si>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</si>
  <si>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</si>
  <si>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</si>
  <si>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</si>
  <si>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</si>
  <si>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</si>
  <si>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</si>
  <si>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</si>
  <si>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</si>
  <si>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</si>
  <si>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</si>
  <si>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</si>
  <si>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</si>
  <si>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</si>
  <si>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</si>
  <si>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</si>
  <si>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</si>
  <si>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</si>
  <si>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</si>
  <si>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</si>
  <si>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</si>
  <si>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</si>
  <si>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</si>
  <si>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</si>
  <si>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</si>
  <si>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</si>
  <si>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</si>
  <si>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</si>
  <si>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</si>
  <si>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</si>
  <si>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</si>
  <si>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</si>
  <si>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</si>
  <si>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</si>
  <si>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</si>
  <si>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</si>
  <si>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</si>
  <si>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</si>
  <si>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</si>
  <si>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</si>
  <si>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</si>
  <si>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</si>
  <si>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</si>
  <si>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</si>
  <si>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</si>
  <si>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</si>
  <si>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</si>
  <si>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</si>
  <si>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</si>
  <si>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</si>
  <si>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</si>
  <si>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</si>
  <si>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</si>
  <si>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</si>
  <si>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</si>
  <si>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</si>
  <si>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</si>
  <si>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</si>
  <si>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</si>
  <si>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</si>
  <si>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</si>
  <si>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</si>
  <si>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</si>
  <si>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</si>
  <si>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</si>
  <si>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</si>
  <si>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</si>
  <si>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</si>
  <si>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</si>
  <si>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</si>
  <si>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</si>
  <si>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</si>
  <si>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</si>
  <si>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</si>
  <si>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</si>
  <si>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</si>
  <si>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</si>
  <si>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</si>
  <si>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</si>
  <si>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</si>
  <si>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PCM-20251107-00000720</t>
  </si>
  <si>
    <t>ETA:50 min</t>
  </si>
  <si>
    <t xml:space="preserve"> </t>
  </si>
  <si>
    <t xml:space="preserve">                                                                                                                                                                                                                                                                                                                                                                                                                                                                                                                                                                                                                                                                                                                                                                                                                                                                                                                                                                                                                                                                                                                                                                                                                                                                                                                                                                                                                                                                                                                                                                                                                                                                                                                                                                                                                                                                                                                                                                                                                                                                                                                                                                                                                                                                                                                                                                                                                                                                                                                                                                                                                                                                                                                                                                                                                                                                                                                                                                                                                                                                                                                                                                                                                                                                                                                                                                                                                                                                                                                                                                                                                                                                                                                                                                                                                                                                                                                                                                                                                                                                                                                                                                                                                                                                                                                                                                                                                                                                                                                                                                                                                                                    </t>
  </si>
  <si>
    <t xml:space="preserve"> PCM-20250215-00000830 </t>
  </si>
  <si>
    <t>LTE site still down and  site located in aramco area access issue need special permission</t>
  </si>
  <si>
    <t>PCM-20251107-00000832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</si>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</sst>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305.68920115740912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45968.637627083335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45968.637627083335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45968.637627083335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45968.637627083335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45968.637627083335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45968.637627083335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45968.637627083335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45968.637627083335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45968.637627083335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45968.637627083335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45968.637627083335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45968.637627083335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45968.637627083335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45968.637627083335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45968.637627083335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45968.637627083335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45968.637627083335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45968.637627083335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45968.637627083335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45968.637627083335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45968.637627083335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45968.637627083335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45968.637627083335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45968.637627083335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45968.637627083335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45968.637627083335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45968.637627083335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45968.637627083335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45968.637627083335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45968.637627083335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45968.637627083335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45968.637627083335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45968.637627083335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45968.637627083335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45968.637627083335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45968.637627083335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45968.637627083335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45968.637627083335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45968.637627083335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45968.637627083335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45968.637627083335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45968.637627083335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45968.637627083335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45968.637627083335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45968.637627083335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45968.637627083335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45968.637627083335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45968.637627083335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45968.637627083335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45968.637627083335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45968.637627083335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45968.637627083335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45968.637627083335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45968.637627083335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45968.637627083335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45968.637627083335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45968.637627083335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45968.637627083335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45968.637627083335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45968.637627083335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45968.637627083335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45968.637627083335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45968.637627083335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45968.637627083335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45968.637627083335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45968.637627083335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45968.637627083335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45968.637627083335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45968.637627083335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45968.637627083335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45968.637627083335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45968.637627083335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45968.637627083335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45968.637627083335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45968.637627083335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45968.637627083335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45968.637627083335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45968.637627083335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668E85A8-4306-4C9D-B1F6-204B88970A2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143.63778912037378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3.0173379629559349E-2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45968.637627083335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45968.637627083335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45968.637627083335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45968.637627083335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45968.637627083335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45968.637627083335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45968.637627083335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45968.637627083335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45968.637627083335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45968.637627083335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45968.637627083335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45968.637627083335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45968.637627083335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45968.637627083335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45968.637627083335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45968.637627083335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45968.637627083335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45968.637627083335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45968.637627083335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45968.637627083335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45968.637627083335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45968.637627083335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45968.637627083335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45968.637627083335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45968.637627083335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45968.637627083335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45968.637627083335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45968.637627083335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45968.637627083335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45968.637627083335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45968.637627083335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45968.637627083335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45968.637627083335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45968.637627083335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45968.637627083335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45968.637627083335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45968.637627083335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45968.637627083335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45968.637627083335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45968.637627083335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45968.637627083335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45968.637627083335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45968.637627083335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45968.637627083335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45968.637627083335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45968.637627083335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45968.637627083335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45968.637627083335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45968.637627083335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45968.637627083335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45968.637627083335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45968.637627083335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45968.637627083335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45968.637627083335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45968.637627083335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45968.637627083335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45968.637627083335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45968.637627083335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45968.637627083335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45968.637627083335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45968.637627083335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45968.637627083335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45968.637627083335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45968.637627083335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45968.637627083335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45968.637627083335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45968.637627083335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45968.637627083335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45968.637627083335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45968.637627083335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45968.637627083335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45968.637627083335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45968.637627083335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45968.637627083335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45968.637627083335</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18" t="s">
        <v>21247</v>
      </c>
      <c r="E2" s="18" t="s">
        <v>39021</v>
      </c>
      <c r="F2" s="20">
        <v>45968.575578703705</v>
      </c>
      <c r="G2" s="21">
        <f t="shared" ref="G2:G24" ca="1" si="0">IFERROR(NOW()-F2,"-")</f>
        <v>6.2048379630141426E-2</v>
      </c>
      <c r="H2" s="22">
        <v>45968.548715277779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45968.637627083335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45968.637627083335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45968.637627083335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45968.637627083335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45968.637627083335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45968.637627083335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45968.637627083335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45968.637627083335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45968.637627083335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45968.637627083335</v>
      </c>
      <c r="H12" s="22" t="s">
        <v>39109</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45968.637627083335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45968.637627083335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45968.637627083335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45968.637627083335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45968.637627083335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45968.637627083335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45968.637627083335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45968.637627083335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45968.637627083335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45968.637627083335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45968.637627083335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45968.637627083335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39110</v>
      </c>
      <c r="D25" s="18"/>
      <c r="E25" s="18"/>
      <c r="F25" s="20"/>
      <c r="G25" s="21">
        <f t="shared" ref="G25:G88" ca="1" si="1">IFERROR(NOW()-F25,"-")</f>
        <v>45968.637627083335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45968.637627083335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45968.637627083335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45968.637627083335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45968.637627083335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45968.637627083335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45968.637627083335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45968.637627083335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45968.637627083335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45968.637627083335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45968.637627083335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45968.637627083335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45968.637627083335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45968.637627083335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45968.637627083335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45968.637627083335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45968.637627083335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45968.637627083335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45968.637627083335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45968.637627083335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45968.637627083335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45968.637627083335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45968.637627083335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45968.637627083335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45968.637627083335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45968.637627083335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45968.637627083335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45968.637627083335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45968.637627083335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45968.637627083335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45968.637627083335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45968.637627083335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45968.637627083335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45968.637627083335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45968.637627083335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45968.637627083335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45968.637627083335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45968.637627083335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45968.637627083335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45968.637627083335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45968.637627083335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45968.637627083335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45968.637627083335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45968.637627083335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45968.637627083335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45968.637627083335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45968.637627083335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45968.637627083335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45968.637627083335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45968.637627083335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45968.637627083335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45968.637627083335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45968.637627083335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45968.637627083335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45968.637627083335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45968.637627083335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45968.637627083335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45968.637627083335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45968.637627083335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45968.637627083335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45968.637627083335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45968.637627083335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45968.637627083335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45968.637627083335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45968.637627083335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45968.637627083335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45968.637627083335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45968.637627083335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45968.637627083335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45968.637627083335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45968.637627083335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45968.637627083335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45968.637627083335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45968.637627083335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45968.637627083335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45968.637627083335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45968.637627083335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45968.637627083335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45968.637627083335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45968.637627083335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45968.637627083335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45968.637627083335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45968.637627083335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45968.637627083335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45968.637627083335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45968.637627083335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45968.637627083335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45968.637627083335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45968.637627083335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45968.637627083335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45968.637627083335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45968.637627083335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45968.637627083335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45968.637627083335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45968.637627083335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45968.637627083335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45968.637627083335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45968.637627083335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45968.637627083335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45968.637627083335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45968.637627083335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45968.637627083335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45968.637627083335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45968.637627083335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45968.637627083335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45968.637627083335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45968.637627083335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45968.637627083335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45968.637627083335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45968.637627083335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45968.637627083335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45968.637627083335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45968.637627083335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45968.637627083335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45968.637627083335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45968.637627083335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45968.637627083335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45968.637627083335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45968.637627083335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45968.637627083335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45968.637627083335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45968.637627083335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45968.637627083335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45968.637627083335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45968.637627083335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45968.637627083335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45968.637627083335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45968.637627083335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45968.637627083335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45968.637627083335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45968.637627083335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45968.637627083335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45968.637627083335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45968.637627083335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45968.637627083335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45968.637627083335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45968.637627083335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45968.637627083335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45968.637627083335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45968.637627083335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45968.637627083335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45968.637627083335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45968.637627083335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45968.637627083335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45968.637627083335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45968.637627083335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45968.637627083335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45968.637627083335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45968.637627083335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45968.637627083335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45968.637627083335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45968.637627083335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45968.637627083335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45968.637627083335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45968.637627083335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45968.637627083335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45968.637627083335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45968.637627083335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45968.637627083335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45968.637627083335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45968.637627083335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45968.637627083335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45968.637627083335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45968.637627083335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45968.637627083335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45968.637627083335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45968.637627083335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45968.637627083335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45968.637627083335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45968.637627083335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45968.637627083335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45968.637627083335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45968.637627083335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45968.637627083335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45968.637627083335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45968.637627083335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45968.637627083335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45968.637627083335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45968.637627083335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45968.637627083335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45968.637627083335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45968.637627083335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45968.637627083335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45968.637627083335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45968.637627083335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45968.637627083335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45968.637627083335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45968.637627083335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45968.637627083335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45968.637627083335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45968.637627083335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45968.637627083335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45968.637627083335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45968.637627083335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45968.637627083335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45968.637627083335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45968.637627083335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45968.637627083335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45968.637627083335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45968.637627083335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45968.637627083335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45968.637627083335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45968.637627083335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45968.637627083335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45968.637627083335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45968.637627083335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45968.637627083335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45968.637627083335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45968.637627083335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45968.637627083335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45968.637627083335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45968.637627083335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45968.637627083335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45968.637627083335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45968.637627083335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45968.637627083335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45968.637627083335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45968.637627083335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45968.637627083335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45968.637627083335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45968.637627083335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45968.637627083335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45968.637627083335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45968.637627083335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45968.637627083335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45968.637627083335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45968.637627083335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45968.637627083335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45968.637627083335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45968.637627083335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45968.637627083335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45968.637627083335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45968.637627083335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45968.637627083335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45968.637627083335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45968.637627083335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45968.637627083335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45968.637627083335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45968.637627083335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45968.637627083335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45968.637627083335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45968.637627083335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45968.637627083335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45968.637627083335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45968.637627083335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45968.637627083335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45968.637627083335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45968.637627083335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45968.637627083335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45968.637627083335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45968.637627083335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45968.637627083335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45968.637627083335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45968.637627083335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45968.637627083335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45968.637627083335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45968.637627083335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45968.637627083335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45968.637627083335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45968.637627083335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45968.637627083335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45968.637627083335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45968.637627083335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45968.637627083335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45968.637627083335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45968.637627083335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45968.637627083335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45968.637627083335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45968.637627083335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45968.637627083335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45968.637627083335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45968.637627083335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45968.637627083335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45968.637627083335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45968.637627083335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45968.637627083335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45968.637627083335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45968.637627083335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45968.637627083335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45968.637627083335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45968.637627083335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45968.637627083335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45968.637627083335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45968.637627083335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45968.637627083335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45968.637627083335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45968.637627083335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45968.637627083335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45968.637627083335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45968.637627083335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45968.637627083335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45968.637627083335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45968.637627083335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45968.637627083335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45968.637627083335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45968.637627083335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45968.637627083335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45968.637627083335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45968.637627083335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45968.637627083335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45968.637627083335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45968.637627083335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45968.637627083335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45968.637627083335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45968.637627083335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45968.637627083335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45968.637627083335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45968.637627083335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45968.637627083335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45968.637627083335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45968.637627083335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45968.637627083335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45968.637627083335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45968.637627083335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45968.637627083335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45968.637627083335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45968.637627083335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45968.637627083335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45968.637627083335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45968.637627083335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45968.637627083335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45968.637627083335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45968.637627083335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45968.637627083335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45968.637627083335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45968.637627083335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45968.637627083335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45968.637627083335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45968.637627083335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45968.637627083335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45968.637627083335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45968.637627083335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45968.637627083335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45968.637627083335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45968.637627083335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45968.637627083335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45968.637627083335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45968.637627083335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45968.637627083335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45968.637627083335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45968.637627083335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45968.637627083335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45968.637627083335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45968.637627083335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45968.637627083335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45968.637627083335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45968.637627083335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45968.637627083335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45968.637627083335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45968.637627083335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45968.637627083335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45968.637627083335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45968.637627083335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45968.637627083335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45968.637627083335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45968.637627083335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45968.637627083335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45968.637627083335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45968.637627083335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45968.637627083335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45968.637627083335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45968.637627083335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45968.637627083335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45968.637627083335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45968.637627083335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45968.637627083335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45968.637627083335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45968.637627083335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45968.637627083335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45968.637627083335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45968.637627083335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45968.637627083335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45968.637627083335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45968.637627083335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45968.637627083335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45968.637627083335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45968.637627083335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45968.637627083335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45968.637627083335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45968.637627083335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45968.637627083335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45968.637627083335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45968.637627083335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45968.637627083335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45968.637627083335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45968.637627083335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45968.637627083335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45968.637627083335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45968.637627083335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45968.637627083335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45968.637627083335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45968.637627083335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45968.637627083335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45968.637627083335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45968.637627083335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45968.637627083335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45968.637627083335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45968.637627083335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45968.637627083335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45968.637627083335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45968.637627083335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45968.637627083335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45968.637627083335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45968.637627083335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45968.637627083335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45968.637627083335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45968.637627083335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45968.637627083335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45968.637627083335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45968.637627083335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45968.637627083335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45968.637627083335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45968.637627083335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45968.637627083335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45968.637627083335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45968.637627083335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45968.637627083335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45968.637627083335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45968.637627083335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45968.637627083335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45968.637627083335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45968.637627083335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45968.637627083335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45968.637627083335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45968.637627083335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45968.637627083335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45968.637627083335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45968.637627083335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45968.637627083335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45968.637627083335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45968.637627083335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45968.637627083335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45968.637627083335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45968.637627083335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45968.637627083335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45968.637627083335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45968.637627083335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45968.637627083335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45968.637627083335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45968.637627083335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45968.637627083335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45968.637627083335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45968.637627083335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45968.637627083335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45968.637627083335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45968.637627083335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45968.637627083335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45968.637627083335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45968.637627083335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45968.637627083335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45968.637627083335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45968.637627083335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45968.637627083335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45968.637627083335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45968.637627083335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45968.637627083335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45968.637627083335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45968.637627083335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45968.637627083335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45968.637627083335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45968.637627083335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45968.637627083335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45968.637627083335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45968.637627083335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45968.637627083335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45968.637627083335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45968.637627083335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45968.637627083335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45968.637627083335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45968.637627083335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45968.637627083335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45968.637627083335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45968.637627083335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45968.637627083335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45968.637627083335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45968.637627083335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45968.637627083335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45968.637627083335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45968.637627083335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45968.637627083335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45968.637627083335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45968.637627083335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45968.637627083335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45968.637627083335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45968.637627083335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45968.637627083335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45968.637627083335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45968.637627083335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45968.637627083335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45968.637627083335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45968.637627083335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45968.637627083335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45968.637627083335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45968.637627083335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45968.637627083335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45968.637627083335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45968.637627083335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45968.637627083335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45968.637627083335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45968.637627083335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45968.637627083335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45968.637627083335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45968.637627083335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45968.637627083335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45968.637627083335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45968.637627083335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45968.637627083335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45968.637627083335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45968.637627083335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45968.637627083335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45968.637627083335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45968.637627083335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45968.637627083335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45968.637627083335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45968.637627083335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45968.637627083335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45968.637627083335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45968.637627083335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45968.637627083335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45968.637627083335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45968.637627083335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45968.637627083335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45968.637627083335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45968.637627083335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45968.637627083335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45968.637627083335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45968.637627083335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45968.637627083335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45968.637627083335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45968.637627083335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45968.637627083335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45968.637627083335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45968.637627083335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45968.637627083335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45968.637627083335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45968.637627083335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45968.637627083335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45968.637627083335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45968.637627083335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45968.637627083335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45968.637627083335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45968.637627083335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45968.637627083335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45968.637627083335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45968.637627083335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45968.637627083335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45968.637627083335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45968.637627083335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45968.637627083335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45968.637627083335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45968.637627083335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45968.637627083335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45968.637627083335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45968.637627083335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45968.637627083335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45968.637627083335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45968.637627083335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45968.637627083335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45968.637627083335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45968.637627083335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45968.637627083335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45968.637627083335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45968.637627083335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45968.637627083335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45968.637627083335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45968.637627083335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45968.637627083335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45968.637627083335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45968.637627083335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45968.637627083335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45968.637627083335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45968.637627083335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45968.637627083335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45968.637627083335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45968.637627083335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45968.637627083335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45968.637627083335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45968.637627083335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45968.637627083335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45968.637627083335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45968.637627083335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45968.637627083335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45968.637627083335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45968.637627083335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45968.637627083335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45968.637627083335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45968.637627083335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45968.637627083335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45968.637627083335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45968.637627083335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45968.637627083335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45968.637627083335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45968.637627083335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45968.637627083335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45968.637627083335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45968.637627083335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45968.637627083335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45968.637627083335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45968.637627083335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45968.637627083335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45968.637627083335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45968.637627083335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45968.637627083335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45968.637627083335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45968.637627083335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45968.637627083335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45968.637627083335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45968.637627083335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45968.637627083335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45968.637627083335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45968.637627083335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45968.637627083335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45968.637627083335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45968.637627083335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45968.637627083335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45968.637627083335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45968.637627083335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45968.637627083335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45968.637627083335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45968.637627083335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45968.637627083335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45968.637627083335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45968.637627083335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45968.637627083335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45968.637627083335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45968.637627083335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45968.637627083335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45968.637627083335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45968.637627083335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45968.637627083335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45968.637627083335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45968.637627083335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45968.637627083335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45968.637627083335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45968.637627083335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45968.637627083335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45968.637627083335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45968.637627083335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45968.637627083335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45968.637627083335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45968.637627083335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45968.637627083335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45968.637627083335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45968.637627083335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45968.637627083335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45968.637627083335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45968.637627083335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45968.637627083335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45968.637627083335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45968.637627083335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45968.637627083335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45968.637627083335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45968.637627083335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45968.637627083335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45968.637627083335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45968.637627083335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45968.637627083335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45968.637627083335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45968.637627083335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45968.637627083335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45968.637627083335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45968.637627083335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45968.637627083335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45968.637627083335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45968.637627083335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45968.637627083335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45968.637627083335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45968.637627083335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45968.637627083335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45968.637627083335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45968.637627083335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45968.637627083335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45968.637627083335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45968.637627083335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45968.637627083335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45968.637627083335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45968.637627083335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45968.637627083335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45968.637627083335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45968.637627083335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45968.637627083335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45968.637627083335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45968.637627083335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45968.637627083335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45968.637627083335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45968.637627083335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45968.637627083335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45968.637627083335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45968.637627083335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45968.637627083335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45968.637627083335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45968.637627083335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45968.637627083335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45968.637627083335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45968.637627083335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45968.637627083335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45968.637627083335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45968.637627083335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45968.637627083335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45968.637627083335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45968.637627083335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45968.637627083335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45968.637627083335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45968.637627083335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45968.637627083335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45968.637627083335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45968.637627083335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45968.637627083335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45968.637627083335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45968.637627083335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45968.637627083335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45968.637627083335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45968.637627083335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45968.637627083335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45968.637627083335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45968.637627083335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45968.637627083335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45968.637627083335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45968.637627083335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45968.637627083335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45968.637627083335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45968.637627083335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45968.637627083335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45968.637627083335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45968.637627083335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45968.637627083335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45968.637627083335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45968.637627083335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45968.637627083335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45968.637627083335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45968.637627083335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45968.637627083335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45968.637627083335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45968.637627083335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45968.637627083335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45968.637627083335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45968.637627083335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45968.637627083335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45968.637627083335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45968.637627083335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45968.637627083335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45968.637627083335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45968.637627083335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45968.637627083335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45968.637627083335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45968.637627083335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45968.637627083335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45968.637627083335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45968.637627083335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45968.637627083335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45968.637627083335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45968.637627083335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45968.637627083335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45968.637627083335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45968.637627083335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45968.637627083335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45968.637627083335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45968.637627083335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45968.637627083335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45968.637627083335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45968.637627083335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45968.637627083335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45968.637627083335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45968.637627083335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45968.637627083335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45968.637627083335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45968.637627083335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45968.637627083335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45968.637627083335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45968.637627083335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45968.637627083335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45968.637627083335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45968.637627083335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45968.637627083335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45968.637627083335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45968.637627083335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45968.637627083335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45968.637627083335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45968.637627083335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45968.637627083335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45968.637627083335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45968.637627083335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45968.637627083335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45968.637627083335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45968.637627083335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45968.637627083335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45968.637627083335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45968.637627083335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45968.637627083335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45968.637627083335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45968.637627083335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45968.637627083335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45968.637627083335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45968.637627083335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45968.637627083335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45968.637627083335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45968.637627083335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45968.637627083335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45968.637627083335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45968.637627083335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45968.637627083335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45968.637627083335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45968.637627083335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45968.637627083335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45968.637627083335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45968.637627083335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45968.637627083335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45968.637627083335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45968.637627083335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45968.637627083335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45968.637627083335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45968.637627083335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45968.637627083335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45968.637627083335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45968.637627083335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45968.637627083335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45968.637627083335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45968.637627083335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45968.637627083335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45968.637627083335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45968.637627083335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45968.637627083335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45968.637627083335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45968.637627083335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45968.637627083335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45968.637627083335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45968.637627083335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45968.637627083335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45968.637627083335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45968.637627083335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45968.637627083335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45968.637627083335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45968.637627083335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45968.637627083335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45968.637627083335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45968.637627083335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45968.637627083335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45968.637627083335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45968.637627083335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45968.637627083335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45968.637627083335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45968.637627083335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45968.637627083335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45968.637627083335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45968.637627083335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45968.637627083335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45968.637627083335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45968.637627083335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45968.637627083335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45968.637627083335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45968.637627083335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45968.637627083335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45968.637627083335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45968.637627083335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45968.637627083335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45968.637627083335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45968.637627083335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45968.637627083335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45968.637627083335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45968.637627083335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45968.637627083335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45968.637627083335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45968.637627083335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45968.637627083335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45968.637627083335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45968.637627083335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45968.637627083335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45968.637627083335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45968.637627083335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45968.637627083335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45968.637627083335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45968.637627083335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45968.637627083335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45968.637627083335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45968.637627083335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45968.637627083335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45968.637627083335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45968.637627083335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45968.637627083335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45968.637627083335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45968.637627083335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45968.637627083335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45968.637627083335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45968.637627083335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45968.637627083335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45968.637627083335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45968.637627083335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45968.637627083335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45968.637627083335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45968.637627083335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45968.637627083335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45968.637627083335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45968.637627083335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45968.637627083335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45968.637627083335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45968.637627083335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45968.637627083335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45968.637627083335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45968.637627083335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45968.637627083335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45968.637627083335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45968.637627083335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45968.637627083335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45968.637627083335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45968.637627083335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45968.637627083335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45968.637627083335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45968.637627083335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45968.637627083335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45968.637627083335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45968.637627083335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45968.637627083335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45968.637627083335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45968.637627083335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45968.637627083335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45968.637627083335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45968.637627083335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45968.637627083335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45968.637627083335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45968.637627083335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45968.637627083335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45968.637627083335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45968.637627083335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45968.637627083335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45968.637627083335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45968.637627083335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45968.637627083335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45968.637627083335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45968.637627083335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45968.637627083335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45968.637627083335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45968.637627083335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45968.637627083335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45968.637627083335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45968.637627083335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45968.637627083335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45968.637627083335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45968.637627083335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45968.637627083335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45968.637627083335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45968.637627083335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45968.637627083335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45968.637627083335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45968.637627083335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45968.637627083335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45968.637627083335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45968.637627083335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45968.637627083335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45968.637627083335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45968.637627083335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45968.637627083335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45968.637627083335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45968.637627083335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45968.637627083335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45968.637627083335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45968.637627083335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45968.637627083335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45968.637627083335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45968.637627083335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45968.637627083335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45968.637627083335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45968.637627083335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45968.637627083335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45968.637627083335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45968.637627083335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45968.637627083335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45968.637627083335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45968.637627083335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45968.637627083335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45968.637627083335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45968.637627083335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45968.637627083335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45968.637627083335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45968.637627083335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45968.637627083335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45968.637627083335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45968.637627083335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45968.637627083335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45968.637627083335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45968.637627083335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45968.637627083335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45968.637627083335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45968.637627083335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45968.637627083335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45968.637627083335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45968.637627083335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45968.637627083335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45968.637627083335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45968.637627083335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45968.637627083335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45968.637627083335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45968.637627083335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45968.637627083335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45968.637627083335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45968.637627083335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45968.637627083335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45968.637627083335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45968.637627083335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45968.637627083335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45968.637627083335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45968.637627083335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45968.637627083335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45968.637627083335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45968.637627083335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45968.637627083335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45968.637627083335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45968.637627083335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45968.637627083335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45968.637627083335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45968.637627083335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45968.637627083335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45968.637627083335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45968.637627083335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45968.637627083335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45968.637627083335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45968.637627083335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45968.637627083335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45968.637627083335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45968.637627083335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45968.637627083335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45968.637627083335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45968.637627083335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45968.637627083335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45968.637627083335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45968.637627083335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45968.637627083335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45968.637627083335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45968.637627083335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45968.637627083335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45968.637627083335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45968.637627083335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45968.637627083335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45968.637627083335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45968.637627083335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45968.637627083335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45968.637627083335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45968.637627083335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45968.637627083335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45968.637627083335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265.15690949073905</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36465</v>
      </c>
      <c r="E3" s="95" t="s">
        <v>39021</v>
      </c>
      <c r="F3" s="112">
        <v>45968.62222222222</v>
      </c>
      <c r="G3" s="113">
        <f ca="1">IFERROR(NOW()-F3,"")</f>
        <v>1.540486111480277E-2</v>
      </c>
      <c r="H3" s="112">
        <v>45968.60833333333</v>
      </c>
      <c r="I3" s="108" t="str">
        <f>IFERROR(VLOOKUP(D3,DB!A:F,6,0),"")</f>
        <v>Generator-SG</v>
      </c>
      <c r="J3" s="108">
        <f>IFERROR(VLOOKUP(D3,DB!A:G,7,0),"")</f>
        <v>0</v>
      </c>
      <c r="K3" s="114" t="s">
        <v>39114</v>
      </c>
      <c r="L3" s="110" t="str">
        <f>IFERROR(VLOOKUP(D3,DB!A:I,9,0),"")</f>
        <v>Latis</v>
      </c>
    </row>
    <row r="4" spans="1:16" ht="15" customHeight="1">
      <c r="A4" s="108"/>
      <c r="B4" s="108" t="str">
        <f>IFERROR(VLOOKUP(D4,DB!A:K,11,0),"")</f>
        <v/>
      </c>
      <c r="C4" s="109"/>
      <c r="D4" s="92"/>
      <c r="E4" s="95"/>
      <c r="F4" s="112"/>
      <c r="G4" s="113">
        <f ca="1">IFERROR(NOW()-F4,"")</f>
        <v>45968.637627083335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45968.637627083335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45968.637627083335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45968.637627083335</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45968.637627083335</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45968.637627083335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45968.637627083335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45968.637627083335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45968.637627083335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45968.637627083335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45968.637627083335</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45968.637627083335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45968.637627083335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45968.637627083335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45968.637627083335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45968.637627083335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45968.637627083335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45968.637627083335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45968.637627083335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45968.637627083335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45968.637627083335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45968.637627083335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45968.637627083335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45968.637627083335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45968.637627083335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45968.637627083335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45968.637627083335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45968.637627083335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45968.637627083335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45968.637627083335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45968.637627083335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45968.637627083335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45968.637627083335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45968.637627083335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45968.637627083335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45968.637627083335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45968.637627083335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45968.637627083335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45968.637627083335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45968.637627083335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45968.637627083335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45968.637627083335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45968.637627083335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45968.637627083335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45968.637627083335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45968.637627083335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45968.637627083335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45968.637627083335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45968.637627083335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45968.637627083335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45968.637627083335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45968.637627083335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45968.637627083335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45968.637627083335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45968.637627083335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45968.637627083335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45968.637627083335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45968.637627083335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45968.637627083335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45968.637627083335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45968.637627083335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45968.637627083335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45968.637627083335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45968.637627083335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45968.637627083335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45968.637627083335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45968.637627083335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45968.637627083335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45968.637627083335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45968.637627083335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45968.637627083335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45968.637627083335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45968.637627083335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45968.637627083335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45968.637627083335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45968.637627083335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45968.637627083335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45968.637627083335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45968.637627083335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45968.637627083335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45968.637627083335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45968.637627083335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45968.637627083335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45968.637627083335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45968.637627083335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45968.637627083335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45968.637627083335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45968.637627083335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45968.637627083335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45968.637627083335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45968.637627083335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45968.637627083335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45968.637627083335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45968.637627083335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45968.637627083335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45968.637627083335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45968.637627083335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45968.637627083335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45968.637627083335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45968.637627083335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45968.637627083335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45968.637627083335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45968.637627083335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45968.637627083335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45968.637627083335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45968.637627083335</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45968.637627083335</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76.805566898146935</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42.44874976851861</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19.976515972222842</v>
      </c>
      <c r="H4" s="132">
        <v>45948.661111111112</v>
      </c>
      <c r="I4" s="131" t="str">
        <f>IFERROR(VLOOKUP(D4,DB!A:F,6,0),"")</f>
        <v>SCECO</v>
      </c>
      <c r="J4" s="131" t="str">
        <f>IFERROR(VLOOKUP(D4,DB!A:G,7,0),"")</f>
        <v>Dead</v>
      </c>
      <c r="K4" s="131" t="s">
        <v>39120</v>
      </c>
      <c r="L4" s="131" t="str">
        <f>IFERROR(VLOOKUP(D4,DB!A:I,9,0),"")</f>
        <v>Latis</v>
      </c>
    </row>
    <row r="5" spans="1:13" ht="15">
      <c r="A5" s="131"/>
      <c r="B5" s="131" t="str">
        <f>IFERROR(VLOOKUP(D5,DB!A:K,11,0),"")</f>
        <v/>
      </c>
      <c r="C5" s="131"/>
      <c r="D5" s="131"/>
      <c r="E5" s="131"/>
      <c r="F5" s="131"/>
      <c r="G5" s="131">
        <f ca="1">IFERROR(NOW()-F5,"")</f>
        <v>45968.637627083335</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45968.637627083335</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45968.637627083335</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45968.637627083335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45968.637627083335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45968.637627083335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45968.637627083335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45968.637627083335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45968.637627083335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45968.637627083335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45968.637627083335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45968.637627083335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45968.637627083335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45968.637627083335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45968.637627083335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45968.637627083335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45968.637627083335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45968.637627083335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45968.637627083335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45968.637627083335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45968.637627083335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45968.637627083335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45968.637627083335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45968.637627083335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45968.637627083335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45968.637627083335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45968.637627083335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45968.637627083335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45968.637627083335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45968.637627083335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45968.637627083335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45968.637627083335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45968.637627083335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45968.637627083335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45968.637627083335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45968.637627083335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45968.637627083335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45968.637627083335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45968.637627083335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45968.637627083335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45968.637627083335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45968.637627083335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45968.637627083335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45968.637627083335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45968.637627083335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45968.637627083335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45968.637627083335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45968.637627083335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45968.637627083335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45968.637627083335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45968.637627083335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45968.637627083335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45968.637627083335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45968.637627083335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45968.637627083335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45968.637627083335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45968.637627083335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45968.637627083335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45968.637627083335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45968.637627083335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45968.637627083335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45968.637627083335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45968.637627083335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45968.637627083335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45968.637627083335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45968.637627083335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45968.637627083335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45968.637627083335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45968.637627083335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45968.637627083335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45968.637627083335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45968.637627083335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45968.637627083335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45968.637627083335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45968.637627083335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45968.637627083335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45968.637627083335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45968.637627083335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45968.637627083335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45968.637627083335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45968.637627083335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45968.637627083335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45968.637627083335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45968.637627083335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45968.637627083335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45968.637627083335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45968.637627083335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45968.637627083335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45968.637627083335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45968.637627083335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45968.637627083335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45968.637627083335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45968.637627083335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45968.637627083335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45968.637627083335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45968.637627083335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45968.637627083335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45968.637627083335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45968.637627083335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45968.637627083335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45968.637627083335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45968.637627083335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45968.637627083335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45968.637627083335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45968.637627083335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45968.637627083335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45968.637627083335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45968.637627083335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45968.637627083335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45968.637627083335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45968.637627083335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45968.637627083335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45968.637627083335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45968.637627083335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45968.637627083335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45968.637627083335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45968.637627083335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45968.637627083335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45968.637627083335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45968.637627083335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45968.637627083335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45968.637627083335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45968.637627083335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45968.637627083335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45968.637627083335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45968.637627083335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45968.637627083335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45968.637627083335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45968.637627083335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45968.637627083335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45968.637627083335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45968.637627083335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45968.637627083335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45968.637627083335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45968.637627083335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45968.637627083335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45968.637627083335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45968.637627083335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45968.637627083335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45968.637627083335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45968.637627083335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45968.637627083335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45968.637627083335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45968.637627083335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45968.637627083335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45968.637627083335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45968.637627083335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45968.637627083335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45968.637627083335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45968.637627083335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45968.637627083335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45968.637627083335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45968.637627083335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45968.637627083335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45968.637627083335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45968.637627083335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45968.637627083335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45968.637627083335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45968.637627083335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45968.637627083335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45968.637627083335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45968.637627083335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45968.637627083335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45968.637627083335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45968.637627083335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45968.637627083335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45968.637627083335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45968.637627083335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45968.637627083335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45968.637627083335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45968.637627083335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45968.637627083335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45968.637627083335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45968.637627083335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45968.637627083335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45968.637627083335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45968.637627083335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45968.637627083335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45968.637627083335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45968.637627083335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45968.637627083335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45968.637627083335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45968.637627083335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45968.637627083335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45968.637627083335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45968.637627083335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45968.637627083335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45968.637627083335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45968.637627083335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45968.637627083335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45968.637627083335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45968.637627083335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45968.637627083335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45968.637627083335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45968.637627083335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45968.637627083335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45968.637627083335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45968.637627083335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45968.637627083335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45968.637627083335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45968.637627083335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45968.637627083335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45968.637627083335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45968.637627083335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45968.637627083335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45968.637627083335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45968.637627083335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45968.637627083335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45968.637627083335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45968.637627083335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45968.637627083335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45968.637627083335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45968.637627083335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45968.637627083335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45968.637627083335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45968.637627083335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45968.637627083335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45968.637627083335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45968.637627083335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45968.637627083335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45968.637627083335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45968.637627083335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45968.637627083335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45968.637627083335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45968.637627083335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45968.637627083335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45968.637627083335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45968.637627083335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45968.637627083335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45968.637627083335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45968.637627083335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45968.637627083335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45968.637627083335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45968.637627083335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45968.637627083335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45968.637627083335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45968.637627083335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45968.637627083335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45968.637627083335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45968.637627083335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45968.637627083335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45968.637627083335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45968.637627083335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45968.637627083335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45968.637627083335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45968.637627083335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45968.637627083335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45968.637627083335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45968.637627083335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45968.637627083335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45968.637627083335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45968.637627083335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45968.637627083335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45968.637627083335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45968.637627083335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45968.637627083335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45968.637627083335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45968.637627083335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45968.637627083335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45968.637627083335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45968.637627083335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45968.637627083335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45968.637627083335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45968.637627083335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45968.637627083335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45968.637627083335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45968.637627083335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45968.637627083335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45968.637627083335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45968.637627083335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45968.637627083335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45968.637627083335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45968.637627083335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45968.637627083335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45968.637627083335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45968.637627083335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45968.637627083335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45968.637627083335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45968.637627083335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45968.637627083335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45968.637627083335</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row r="1246" ht="15"/>
    <row r="1247"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45968.637627083335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45968.637627083335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45968.637627083335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45968.637627083335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45968.637627083335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45968.637627083335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45968.637627083335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45968.637627083335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45968.637627083335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45968.637627083335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45968.637627083335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45968.637627083335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45968.637627083335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45968.637627083335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45968.637627083335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45968.637627083335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45968.637627083335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45968.637627083335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45968.637627083335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45968.637627083335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