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03" documentId="120_S{2AC9BD13-BADA-5192-A53E-5A8FF88502F6}" xr6:coauthVersionLast="47" xr6:coauthVersionMax="47" xr10:uidLastSave="{53B5F113-B2C4-478D-84FC-98CA1EE22A84}"/>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B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<sst xmlns="http://schemas.openxmlformats.org/spreadsheetml/2006/main" count="180273" uniqueCount="39121">
  <si>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</si>
  <si>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</si>
  <si>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</si>
  <si>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</si>
  <si>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</si>
  <si>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</si>
  <si>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</si>
  <si>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</si>
  <si>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</si>
  <si>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</si>
  <si>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</si>
  <si>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</si>
  <si>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</si>
  <si>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</si>
  <si>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</si>
  <si>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</si>
  <si>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</si>
  <si>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</si>
  <si>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</si>
  <si>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</si>
  <si>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</si>
  <si>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</si>
  <si>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</si>
  <si>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</si>
  <si>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</si>
  <si>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</si>
  <si>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</si>
  <si>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</si>
  <si>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</si>
  <si>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</si>
  <si>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</si>
  <si>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</si>
  <si>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</si>
  <si>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</si>
  <si>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</si>
  <si>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</si>
  <si>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</si>
  <si>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</si>
  <si>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</si>
  <si>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</si>
  <si>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</si>
  <si>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</si>
  <si>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</si>
  <si>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</si>
  <si>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</si>
  <si>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</si>
  <si>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</si>
  <si>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</si>
  <si>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</si>
  <si>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</si>
  <si>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</si>
  <si>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</si>
  <si>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</si>
  <si>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</si>
  <si>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</si>
  <si>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</si>
  <si>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</si>
  <si>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</si>
  <si>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</si>
  <si>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</si>
  <si>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</si>
  <si>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</si>
  <si>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</si>
  <si>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</si>
  <si>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</si>
  <si>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</si>
  <si>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</si>
  <si>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</si>
  <si>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</si>
  <si>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</si>
  <si>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</si>
  <si>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</si>
  <si>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</si>
  <si>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</si>
  <si>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</si>
  <si>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</si>
  <si>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</si>
  <si>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</si>
  <si>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</si>
  <si>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</si>
  <si>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</si>
  <si>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</si>
  <si>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</si>
  <si>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</si>
  <si>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</si>
  <si>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</si>
  <si>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</si>
  <si>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</si>
  <si>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</si>
  <si>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</si>
  <si>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</si>
  <si>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</si>
  <si>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</si>
  <si>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</si>
  <si>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</si>
  <si>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</si>
  <si>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</si>
  <si>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</si>
  <si>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</si>
  <si>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</si>
  <si>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</si>
  <si>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</si>
  <si>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</si>
  <si>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</si>
  <si>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</si>
  <si>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</si>
  <si>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</si>
  <si>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</si>
  <si>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</si>
  <si>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</si>
  <si>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</si>
  <si>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</si>
  <si>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</si>
  <si>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</si>
  <si>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</si>
  <si>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</si>
  <si>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</si>
  <si>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</si>
  <si>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</si>
  <si>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</si>
  <si>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</si>
  <si>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</si>
  <si>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</si>
  <si>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</si>
  <si>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</si>
  <si>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</si>
  <si>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</si>
  <si>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</si>
  <si>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</si>
  <si>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</si>
  <si>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</si>
  <si>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</si>
  <si>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</si>
  <si>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</si>
  <si>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</si>
  <si>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</si>
  <si>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</si>
  <si>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</si>
  <si>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</si>
  <si>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</si>
  <si>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</si>
  <si>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</si>
  <si>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</si>
  <si>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</si>
  <si>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</si>
  <si>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</si>
  <si>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</si>
  <si>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</si>
  <si>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</si>
  <si>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</si>
  <si>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</si>
  <si>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</si>
  <si>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</si>
  <si>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</si>
  <si>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</si>
  <si>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</si>
  <si>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</si>
  <si>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</si>
  <si>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</si>
  <si>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</si>
  <si>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</si>
  <si>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</si>
  <si>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</si>
  <si>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</si>
  <si>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</si>
  <si>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</si>
  <si>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</si>
  <si>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</si>
  <si>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</si>
  <si>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</si>
  <si>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</si>
  <si>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</si>
  <si>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</si>
  <si>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</si>
  <si>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</si>
  <si>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</si>
  <si>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</si>
  <si>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</si>
  <si>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</si>
  <si>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</si>
  <si>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</si>
  <si>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</si>
  <si>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</si>
  <si>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</si>
  <si>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</si>
  <si>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</si>
  <si>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</si>
  <si>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</si>
  <si>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</si>
  <si>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</si>
  <si>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</si>
  <si>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</si>
  <si>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</si>
  <si>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</si>
  <si>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</si>
  <si>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</si>
  <si>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</si>
  <si>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</si>
  <si>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</si>
  <si>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</si>
  <si>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</si>
  <si>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</si>
  <si>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</si>
  <si>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</si>
  <si>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</si>
  <si>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</si>
  <si>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</si>
  <si>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</si>
  <si>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</si>
  <si>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</si>
  <si>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</si>
  <si>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</si>
  <si>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</si>
  <si>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</si>
  <si>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</si>
  <si>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</si>
  <si>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</si>
  <si>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</si>
  <si>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</si>
  <si>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</si>
  <si>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</si>
  <si>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</si>
  <si>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</si>
  <si>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</si>
  <si>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</si>
  <si>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</si>
  <si>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</si>
  <si>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</si>
  <si>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</si>
  <si>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</si>
  <si>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</si>
  <si>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</si>
  <si>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</si>
  <si>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</si>
  <si>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</si>
  <si>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</si>
  <si>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</si>
  <si>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</si>
  <si>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</si>
  <si>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</si>
  <si>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</si>
  <si>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</si>
  <si>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</si>
  <si>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</si>
  <si>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</si>
  <si>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</si>
  <si>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</si>
  <si>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</si>
  <si>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</si>
  <si>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</si>
  <si>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</si>
  <si>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</si>
  <si>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</si>
  <si>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</si>
  <si>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</si>
  <si>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</si>
  <si>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</si>
  <si>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</si>
  <si>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</si>
  <si>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</si>
  <si>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</si>
  <si>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</si>
  <si>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</si>
  <si>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</si>
  <si>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</si>
  <si>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</si>
  <si>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</si>
  <si>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</si>
  <si>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</si>
  <si>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</si>
  <si>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</si>
  <si>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</si>
  <si>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</si>
  <si>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</si>
  <si>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</si>
  <si>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</si>
  <si>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</si>
  <si>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</si>
  <si>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</si>
  <si>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</si>
  <si>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</si>
  <si>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</si>
  <si>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</si>
  <si>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</si>
  <si>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</si>
  <si>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</si>
  <si>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</si>
  <si>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</si>
  <si>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</si>
  <si>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</si>
  <si>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</si>
  <si>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</si>
  <si>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</si>
  <si>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</si>
  <si>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</si>
  <si>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</si>
  <si>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</si>
  <si>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</si>
  <si>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</si>
  <si>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</si>
  <si>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</si>
  <si>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</si>
  <si>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</si>
  <si>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</si>
  <si>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</si>
  <si>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</si>
  <si>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</si>
  <si>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</si>
  <si>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</si>
  <si>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</si>
  <si>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</si>
  <si>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</si>
  <si>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</si>
  <si>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</si>
  <si>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</si>
  <si>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</si>
  <si>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</si>
  <si>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</si>
  <si>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</si>
  <si>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</si>
  <si>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</si>
  <si>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</si>
  <si>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</si>
  <si>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</si>
  <si>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</si>
  <si>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</si>
  <si>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</si>
  <si>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</si>
  <si>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</si>
  <si>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</si>
  <si>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</si>
  <si>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</si>
  <si>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</si>
  <si>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</si>
  <si>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</si>
  <si>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</si>
  <si>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</si>
  <si>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</si>
  <si>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</si>
  <si>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</si>
  <si>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</si>
  <si>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</si>
  <si>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</si>
  <si>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</si>
  <si>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</si>
  <si>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</si>
  <si>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</si>
  <si>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</si>
  <si>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</si>
  <si>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</si>
  <si>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</si>
  <si>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</si>
  <si>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</si>
  <si>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</si>
  <si>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</si>
  <si>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</si>
  <si>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</si>
  <si>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</si>
  <si>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</si>
  <si>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</si>
  <si>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</si>
  <si>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</si>
  <si>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</si>
  <si>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</si>
  <si>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</si>
  <si>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</si>
  <si>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</si>
  <si>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</si>
  <si>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</si>
  <si>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</si>
  <si>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</si>
  <si>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</si>
  <si>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</si>
  <si>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</si>
  <si>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</si>
  <si>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</si>
  <si>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</si>
  <si>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</si>
  <si>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</si>
  <si>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</si>
  <si>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</si>
  <si>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</si>
  <si>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</si>
  <si>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</si>
  <si>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</si>
  <si>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</si>
  <si>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</si>
  <si>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</si>
  <si>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</si>
  <si>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</si>
  <si>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</si>
  <si>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</si>
  <si>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</si>
  <si>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</si>
  <si>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</si>
  <si>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</si>
  <si>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</si>
  <si>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</si>
  <si>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</si>
  <si>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</si>
  <si>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</si>
  <si>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</si>
  <si>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</si>
  <si>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</si>
  <si>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</si>
  <si>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</si>
  <si>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</si>
  <si>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</si>
  <si>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</si>
  <si>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</si>
  <si>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</si>
  <si>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</si>
  <si>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</si>
  <si>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</si>
  <si>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</si>
  <si>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</si>
  <si>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</si>
  <si>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</si>
  <si>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</si>
  <si>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</si>
  <si>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</si>
  <si>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</si>
  <si>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</si>
  <si>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</si>
  <si>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</si>
  <si>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</si>
  <si>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</si>
  <si>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</si>
  <si>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</si>
  <si>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</si>
  <si>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</si>
  <si>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</si>
  <si>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</si>
  <si>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</si>
  <si>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</si>
  <si>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</si>
  <si>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</si>
  <si>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</si>
  <si>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</si>
  <si>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</si>
  <si>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</si>
  <si>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</si>
  <si>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</si>
  <si>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</si>
  <si>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</si>
  <si>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</si>
  <si>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</si>
  <si>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</si>
  <si>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</si>
  <si>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</si>
  <si>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</si>
  <si>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</si>
  <si>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</si>
  <si>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</si>
  <si>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</si>
  <si>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</si>
  <si>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</si>
  <si>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</si>
  <si>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</si>
  <si>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</si>
  <si>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</si>
  <si>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</si>
  <si>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</si>
  <si>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</si>
  <si>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</si>
  <si>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</si>
  <si>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</si>
  <si>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</si>
  <si>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</si>
  <si>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</si>
  <si>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</si>
  <si>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</si>
  <si>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</si>
  <si>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</si>
  <si>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</si>
  <si>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</si>
  <si>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</si>
  <si>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</si>
  <si>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</si>
  <si>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</si>
  <si>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</si>
  <si>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</si>
  <si>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</si>
  <si>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</si>
  <si>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</si>
  <si>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</si>
  <si>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</si>
  <si>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</si>
  <si>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</si>
  <si>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</si>
  <si>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</si>
  <si>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</si>
  <si>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</si>
  <si>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</si>
  <si>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</si>
  <si>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</si>
  <si>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</si>
  <si>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</si>
  <si>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</si>
  <si>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</si>
  <si>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</si>
  <si>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</si>
  <si>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</si>
  <si>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</si>
  <si>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</si>
  <si>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</si>
  <si>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</si>
  <si>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</si>
  <si>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</si>
  <si>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</si>
  <si>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</si>
  <si>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</si>
  <si>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</si>
  <si>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</si>
  <si>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</si>
  <si>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</si>
  <si>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</si>
  <si>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</si>
  <si>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</si>
  <si>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</si>
  <si>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</si>
  <si>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</si>
  <si>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</si>
  <si>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</si>
  <si>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</si>
  <si>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</si>
  <si>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</si>
  <si>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</si>
  <si>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</si>
  <si>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</si>
  <si>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</si>
  <si>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</si>
  <si>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</si>
  <si>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</si>
  <si>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</si>
  <si>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</si>
  <si>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</si>
  <si>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</si>
  <si>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</si>
  <si>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</si>
  <si>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</si>
  <si>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</si>
  <si>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</si>
  <si>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</si>
  <si>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</si>
  <si>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</si>
  <si>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</si>
  <si>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</si>
  <si>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</si>
  <si>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</si>
  <si>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</si>
  <si>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</si>
  <si>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</si>
  <si>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</si>
  <si>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</si>
  <si>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</si>
  <si>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</si>
  <si>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</si>
  <si>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</si>
  <si>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</si>
  <si>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</si>
  <si>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</si>
  <si>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</si>
  <si>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</si>
  <si>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</si>
  <si>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</si>
  <si>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</si>
  <si>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</si>
  <si>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</si>
  <si>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</si>
  <si>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</si>
  <si>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</si>
  <si>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</si>
  <si>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</si>
  <si>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</si>
  <si>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</si>
  <si>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</si>
  <si>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</si>
  <si>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</si>
  <si>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</si>
  <si>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</si>
  <si>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</si>
  <si>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</si>
  <si>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</si>
  <si>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</si>
  <si>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</si>
  <si>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</si>
  <si>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</si>
  <si>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</si>
  <si>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</si>
  <si>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</si>
  <si>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</si>
  <si>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</si>
  <si>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</si>
  <si>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</si>
  <si>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</si>
  <si>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</si>
  <si>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</si>
  <si>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</si>
  <si>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</si>
  <si>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</si>
  <si>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</si>
  <si>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</si>
  <si>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</si>
  <si>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</si>
  <si>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</si>
  <si>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</si>
  <si>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</si>
  <si>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</si>
  <si>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</si>
  <si>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</si>
  <si>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</si>
  <si>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</si>
  <si>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</si>
  <si>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</si>
  <si>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</si>
  <si>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</si>
  <si>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</si>
  <si>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</si>
  <si>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</si>
  <si>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</si>
  <si>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</si>
  <si>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</si>
  <si>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</si>
  <si>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</si>
  <si>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</si>
  <si>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</si>
  <si>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</si>
  <si>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</si>
  <si>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</si>
  <si>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</si>
  <si>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</si>
  <si>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</si>
  <si>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</si>
  <si>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</si>
  <si>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</si>
  <si>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</si>
  <si>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</si>
  <si>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</si>
  <si>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</si>
  <si>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</si>
  <si>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</si>
  <si>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</si>
  <si>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</si>
  <si>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</si>
  <si>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</si>
  <si>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</si>
  <si>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</si>
  <si>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</si>
  <si>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</si>
  <si>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</si>
  <si>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</si>
  <si>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</si>
  <si>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</si>
  <si>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</si>
  <si>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</si>
  <si>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</si>
  <si>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</si>
  <si>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</si>
  <si>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</si>
  <si>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</si>
  <si>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</si>
  <si>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</si>
  <si>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</si>
  <si>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</si>
  <si>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</si>
  <si>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</si>
  <si>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</si>
  <si>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</si>
  <si>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</si>
  <si>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</si>
  <si>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</si>
  <si>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</si>
  <si>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</si>
  <si>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</si>
  <si>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</si>
  <si>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</si>
  <si>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</si>
  <si>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</si>
  <si>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</si>
  <si>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</si>
  <si>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</si>
  <si>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</si>
  <si>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</si>
  <si>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</si>
  <si>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</si>
  <si>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</si>
  <si>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</si>
  <si>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</si>
  <si>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</si>
  <si>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</si>
  <si>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</si>
  <si>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</si>
  <si>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</si>
  <si>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</si>
  <si>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</si>
  <si>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</si>
  <si>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</si>
  <si>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</si>
  <si>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</si>
  <si>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</si>
  <si>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</si>
  <si>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</si>
  <si>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</si>
  <si>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</si>
  <si>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</si>
  <si>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</si>
  <si>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</si>
  <si>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</si>
  <si>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</si>
  <si>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</si>
  <si>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</si>
  <si>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</si>
  <si>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</si>
  <si>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</si>
  <si>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</si>
  <si>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</si>
  <si>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</si>
  <si>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</si>
  <si>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</si>
  <si>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</si>
  <si>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</si>
  <si>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</si>
  <si>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</si>
  <si>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</si>
  <si>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</si>
  <si>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</si>
  <si>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</si>
  <si>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</si>
  <si>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</si>
  <si>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</si>
  <si>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</si>
  <si>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</si>
  <si>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</si>
  <si>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</si>
  <si>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</si>
  <si>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</si>
  <si>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</si>
  <si>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</si>
  <si>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</si>
  <si>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</si>
  <si>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</si>
  <si>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</si>
  <si>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</si>
  <si>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</si>
  <si>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</si>
  <si>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</si>
  <si>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</si>
  <si>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</si>
  <si>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</si>
  <si>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</si>
  <si>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</si>
  <si>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</si>
  <si>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</si>
  <si>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</si>
  <si>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</si>
  <si>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</si>
  <si>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</si>
  <si>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</si>
  <si>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</si>
  <si>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</si>
  <si>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</si>
  <si>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</si>
  <si>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</si>
  <si>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</si>
  <si>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</si>
  <si>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</si>
  <si>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</si>
  <si>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</si>
  <si>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</si>
  <si>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</si>
  <si>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</si>
  <si>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</si>
  <si>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</si>
  <si>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</si>
  <si>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</si>
  <si>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</si>
  <si>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</si>
  <si>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</si>
  <si>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</si>
  <si>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</si>
  <si>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</si>
  <si>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</si>
  <si>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</si>
  <si>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</si>
  <si>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</si>
  <si>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</si>
  <si>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</si>
  <si>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</si>
  <si>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</si>
  <si>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</si>
  <si>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</si>
  <si>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</si>
  <si>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</si>
  <si>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</si>
  <si>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</si>
  <si>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</si>
  <si>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</si>
  <si>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</si>
  <si>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</si>
  <si>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</si>
  <si>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</si>
  <si>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</si>
  <si>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</si>
  <si>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</si>
  <si>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</si>
  <si>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</si>
  <si>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</si>
  <si>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</si>
  <si>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</si>
  <si>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</si>
  <si>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</si>
  <si>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</si>
  <si>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</si>
  <si>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</si>
  <si>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</si>
  <si>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</si>
  <si>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</si>
  <si>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</si>
  <si>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</si>
  <si>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</si>
  <si>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</si>
  <si>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</si>
  <si>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</si>
  <si>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</si>
  <si>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</si>
  <si>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</si>
  <si>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</si>
  <si>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</si>
  <si>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</si>
  <si>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</si>
  <si>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</si>
  <si>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</si>
  <si>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</si>
  <si>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</si>
  <si>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</si>
  <si>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</si>
  <si>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</si>
  <si>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</si>
  <si>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</si>
  <si>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</si>
  <si>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</si>
  <si>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</si>
  <si>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</si>
  <si>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</si>
  <si>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</si>
  <si>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</si>
  <si>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</si>
  <si>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</si>
  <si>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</si>
  <si>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</si>
  <si>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</si>
  <si>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</si>
  <si>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</si>
  <si>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</si>
  <si>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</si>
  <si>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</si>
  <si>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</si>
  <si>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</si>
  <si>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</si>
  <si>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</si>
  <si>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</si>
  <si>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</si>
  <si>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</si>
  <si>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</si>
  <si>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</si>
  <si>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</si>
  <si>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</si>
  <si>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</si>
  <si>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</si>
  <si>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</si>
  <si>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</si>
  <si>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</si>
  <si>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</si>
  <si>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</si>
  <si>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</si>
  <si>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</si>
  <si>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</si>
  <si>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</si>
  <si>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</si>
  <si>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</si>
  <si>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</si>
  <si>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</si>
  <si>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</si>
  <si>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</si>
  <si>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</si>
  <si>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</si>
  <si>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</si>
  <si>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</si>
  <si>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</si>
  <si>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</si>
  <si>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</si>
  <si>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</si>
  <si>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</si>
  <si>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</si>
  <si>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</si>
  <si>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</si>
  <si>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</si>
  <si>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</si>
  <si>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</si>
  <si>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</si>
  <si>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</si>
  <si>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</si>
  <si>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</si>
  <si>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</si>
  <si>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</si>
  <si>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</si>
  <si>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</si>
  <si>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</si>
  <si>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</si>
  <si>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</si>
  <si>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</si>
  <si>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</si>
  <si>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</si>
  <si>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</si>
  <si>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</si>
  <si>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</si>
  <si>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</si>
  <si>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</si>
  <si>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</si>
  <si>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</si>
  <si>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</si>
  <si>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</si>
  <si>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</si>
  <si>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</si>
  <si>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</si>
  <si>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</si>
  <si>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</si>
  <si>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</si>
  <si>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</si>
  <si>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</si>
  <si>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</si>
  <si>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</si>
  <si>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</si>
  <si>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</si>
  <si>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</si>
  <si>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</si>
  <si>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</si>
  <si>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</si>
  <si>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</si>
  <si>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</si>
  <si>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</si>
  <si>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</si>
  <si>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</si>
  <si>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</si>
  <si>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</si>
  <si>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</si>
  <si>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</si>
  <si>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</si>
  <si>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</si>
  <si>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</si>
  <si>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</si>
  <si>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</si>
  <si>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</si>
  <si>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</si>
  <si>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</si>
  <si>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</si>
  <si>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</si>
  <si>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</si>
  <si>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</si>
  <si>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</si>
  <si>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</si>
  <si>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</si>
  <si>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</si>
  <si>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</si>
  <si>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</si>
  <si>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</si>
  <si>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</si>
  <si>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</si>
  <si>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</si>
  <si>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</si>
  <si>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</si>
  <si>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</si>
  <si>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</si>
  <si>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</si>
  <si>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</si>
  <si>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</si>
  <si>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</si>
  <si>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</si>
  <si>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</si>
  <si>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</si>
  <si>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</si>
  <si>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</si>
  <si>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</si>
  <si>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</si>
  <si>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</si>
  <si>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</si>
  <si>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</si>
  <si>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</si>
  <si>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</si>
  <si>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</si>
  <si>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</si>
  <si>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</si>
  <si>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</si>
  <si>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</si>
  <si>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</si>
  <si>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</si>
  <si>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</si>
  <si>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</si>
  <si>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</si>
  <si>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</si>
  <si>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</si>
  <si>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</si>
  <si>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</si>
  <si>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</si>
  <si>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</si>
  <si>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</si>
  <si>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</si>
  <si>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</si>
  <si>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</si>
  <si>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</si>
  <si>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</si>
  <si>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</si>
  <si>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</si>
  <si>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</si>
  <si>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</si>
  <si>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</si>
  <si>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</si>
  <si>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</si>
  <si>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</si>
  <si>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</si>
  <si>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</si>
  <si>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</si>
  <si>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</si>
  <si>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</si>
  <si>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</si>
  <si>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</si>
  <si>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</si>
  <si>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</si>
  <si>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</si>
  <si>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</si>
  <si>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</si>
  <si>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</si>
  <si>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</si>
  <si>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</si>
  <si>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</si>
  <si>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</si>
  <si>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</si>
  <si>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</si>
  <si>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</si>
  <si>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</si>
  <si>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</si>
  <si>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</si>
  <si>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</si>
  <si>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</si>
  <si>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</si>
  <si>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</si>
  <si>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</si>
  <si>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</si>
  <si>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</si>
  <si>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</si>
  <si>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</si>
  <si>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</si>
  <si>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</si>
  <si>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</si>
  <si>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</si>
  <si>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</si>
  <si>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</si>
  <si>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</si>
  <si>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</si>
  <si>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</si>
  <si>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</si>
  <si>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</si>
  <si>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</si>
  <si>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</si>
  <si>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</si>
  <si>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</si>
  <si>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</si>
  <si>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</si>
  <si>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</si>
  <si>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</si>
  <si>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</si>
  <si>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</si>
  <si>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</si>
  <si>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</si>
  <si>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</si>
  <si>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</si>
  <si>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</si>
  <si>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</si>
  <si>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</si>
  <si>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</si>
  <si>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</si>
  <si>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</si>
  <si>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</si>
  <si>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</si>
  <si>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</si>
  <si>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</si>
  <si>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</si>
  <si>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</si>
  <si>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</si>
  <si>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</si>
  <si>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</si>
  <si>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</si>
  <si>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</si>
  <si>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</si>
  <si>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</si>
  <si>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</si>
  <si>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</si>
  <si>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</si>
  <si>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</si>
  <si>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</si>
  <si>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</si>
  <si>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</si>
  <si>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</si>
  <si>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</si>
  <si>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</si>
  <si>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</si>
  <si>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</si>
  <si>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</si>
  <si>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</si>
  <si>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</si>
  <si>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</si>
  <si>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</si>
  <si>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</si>
  <si>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</si>
  <si>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</si>
  <si>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</si>
  <si>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</si>
  <si>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</si>
  <si>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</si>
  <si>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</si>
  <si>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</si>
  <si>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</si>
  <si>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</si>
  <si>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</si>
  <si>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</si>
  <si>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</si>
  <si>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</si>
  <si>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</si>
  <si>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</si>
  <si>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</si>
  <si>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</si>
  <si>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</si>
  <si>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</si>
  <si>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</si>
  <si>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</si>
  <si>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</si>
  <si>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</si>
  <si>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</si>
  <si>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</si>
  <si>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</si>
  <si>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</si>
  <si>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</si>
  <si>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</si>
  <si>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</si>
  <si>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</si>
  <si>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</si>
  <si>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</si>
  <si>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</si>
  <si>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</si>
  <si>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</si>
  <si>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</si>
  <si>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</si>
  <si>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</si>
  <si>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</si>
  <si>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</si>
  <si>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</si>
  <si>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</si>
  <si>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</si>
  <si>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</si>
  <si>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</si>
  <si>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</si>
  <si>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</si>
  <si>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</si>
  <si>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</si>
  <si>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</si>
  <si>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</si>
  <si>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</si>
  <si>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</si>
  <si>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</si>
  <si>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</si>
  <si>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</si>
  <si>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</si>
  <si>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</si>
  <si>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</si>
  <si>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</si>
  <si>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</si>
  <si>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</si>
  <si>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</si>
  <si>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</si>
  <si>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</si>
  <si>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</si>
  <si>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</si>
  <si>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</si>
  <si>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</si>
  <si>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</si>
  <si>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</si>
  <si>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</si>
  <si>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</si>
  <si>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</si>
  <si>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</si>
  <si>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</si>
  <si>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</si>
  <si>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</si>
  <si>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</si>
  <si>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</si>
  <si>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</si>
  <si>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</si>
  <si>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</si>
  <si>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</si>
  <si>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</si>
  <si>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</si>
  <si>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</si>
  <si>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</si>
  <si>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</si>
  <si>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</si>
  <si>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</si>
  <si>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</si>
  <si>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</si>
  <si>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</si>
  <si>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</si>
  <si>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</si>
  <si>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</si>
  <si>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</si>
  <si>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</si>
  <si>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</si>
  <si>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</si>
  <si>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</si>
  <si>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</si>
  <si>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</si>
  <si>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</si>
  <si>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</si>
  <si>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</si>
  <si>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</si>
  <si>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</si>
  <si>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</si>
  <si>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</si>
  <si>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</si>
  <si>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</si>
  <si>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</si>
  <si>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</si>
  <si>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</si>
  <si>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</si>
  <si>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</si>
  <si>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</si>
  <si>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</si>
  <si>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</si>
  <si>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</si>
  <si>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</si>
  <si>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</si>
  <si>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</si>
  <si>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</si>
  <si>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</si>
  <si>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</si>
  <si>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</si>
  <si>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</si>
  <si>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</si>
  <si>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</si>
  <si>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</si>
  <si>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</si>
  <si>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</si>
  <si>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</si>
  <si>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</si>
  <si>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</si>
  <si>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</si>
  <si>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</si>
  <si>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</si>
  <si>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</si>
  <si>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</si>
  <si>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</si>
  <si>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</si>
  <si>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</si>
  <si>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</si>
  <si>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</si>
  <si>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</si>
  <si>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</si>
  <si>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</si>
  <si>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</si>
  <si>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</si>
  <si>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</si>
  <si>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</si>
  <si>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</si>
  <si>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</si>
  <si>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</si>
  <si>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</si>
  <si>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</si>
  <si>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</si>
  <si>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</si>
  <si>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</si>
  <si>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</si>
  <si>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</si>
  <si>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</si>
  <si>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</si>
  <si>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</si>
  <si>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</si>
  <si>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</si>
  <si>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</si>
  <si>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</si>
  <si>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</si>
  <si>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</si>
  <si>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</si>
  <si>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</si>
  <si>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</si>
  <si>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</si>
  <si>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</si>
  <si>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</si>
  <si>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</si>
  <si>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</si>
  <si>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</si>
  <si>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</si>
  <si>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</si>
  <si>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</si>
  <si>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</si>
  <si>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</si>
  <si>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</si>
  <si>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</si>
  <si>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</si>
  <si>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</si>
  <si>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</si>
  <si>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</si>
  <si>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</si>
  <si>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</si>
  <si>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</si>
  <si>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</si>
  <si>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</si>
  <si>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</si>
  <si>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</si>
  <si>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</si>
  <si>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</si>
  <si>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</si>
  <si>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</si>
  <si>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</si>
  <si>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</si>
  <si>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</si>
  <si>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</si>
  <si>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</si>
  <si>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</si>
  <si>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</si>
  <si>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</si>
  <si>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</si>
  <si>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</si>
  <si>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</si>
  <si>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</si>
  <si>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</si>
  <si>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</si>
  <si>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</si>
  <si>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</si>
  <si>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</si>
  <si>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</si>
  <si>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</si>
  <si>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</si>
  <si>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</si>
  <si>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</si>
  <si>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</si>
  <si>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</si>
  <si>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</si>
  <si>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</si>
  <si>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</si>
  <si>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</si>
  <si>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</si>
  <si>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</si>
  <si>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</si>
  <si>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</si>
  <si>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</si>
  <si>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</si>
  <si>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</si>
  <si>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</si>
  <si>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</si>
  <si>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</si>
  <si>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</si>
  <si>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</si>
  <si>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</si>
  <si>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</si>
  <si>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</si>
  <si>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</si>
  <si>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</si>
  <si>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</si>
  <si>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</si>
  <si>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</si>
  <si>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</si>
  <si>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</si>
  <si>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</si>
  <si>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</si>
  <si>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</si>
  <si>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</si>
  <si>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</si>
  <si>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</si>
  <si>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</si>
  <si>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</si>
  <si>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</si>
  <si>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</si>
  <si>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</si>
  <si>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</si>
  <si>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</si>
  <si>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</si>
  <si>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</si>
  <si>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</si>
  <si>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</si>
  <si>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</si>
  <si>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</si>
  <si>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</si>
  <si>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</si>
  <si>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</si>
  <si>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</si>
  <si>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</si>
  <si>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</si>
  <si>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</si>
  <si>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</si>
  <si>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</si>
  <si>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</si>
  <si>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</si>
  <si>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</si>
  <si>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</si>
  <si>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</si>
  <si>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</si>
  <si>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</si>
  <si>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</si>
  <si>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</si>
  <si>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</si>
  <si>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</si>
  <si>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</si>
  <si>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</si>
  <si>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</si>
  <si>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</si>
  <si>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</si>
  <si>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</si>
  <si>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</si>
  <si>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</si>
  <si>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</si>
  <si>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</si>
  <si>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</si>
  <si>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</si>
  <si>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</si>
  <si>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</si>
  <si>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</si>
  <si>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</si>
  <si>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</si>
  <si>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</si>
  <si>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</si>
  <si>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</si>
  <si>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</si>
  <si>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</si>
  <si>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</si>
  <si>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</si>
  <si>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</si>
  <si>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</si>
  <si>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</si>
  <si>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</si>
  <si>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</si>
  <si>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</si>
  <si>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</si>
  <si>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</si>
  <si>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</si>
  <si>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</si>
  <si>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</si>
  <si>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</si>
  <si>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</si>
  <si>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</si>
  <si>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</si>
  <si>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</si>
  <si>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</si>
  <si>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</si>
  <si>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</si>
  <si>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</si>
  <si>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</si>
  <si>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</si>
  <si>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</si>
  <si>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</si>
  <si>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</si>
  <si>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</si>
  <si>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</si>
  <si>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</si>
  <si>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</si>
  <si>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</si>
  <si>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</si>
  <si>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</si>
  <si>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</si>
  <si>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</si>
  <si>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</si>
  <si>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</si>
  <si>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</si>
  <si>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</si>
  <si>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</si>
  <si>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</si>
  <si>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</si>
  <si>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</si>
  <si>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</si>
  <si>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</si>
  <si>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</si>
  <si>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</si>
  <si>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</si>
  <si>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</si>
  <si>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</si>
  <si>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</si>
  <si>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</si>
  <si>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</si>
  <si>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</si>
  <si>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</si>
  <si>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</si>
  <si>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</si>
  <si>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</si>
  <si>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</si>
  <si>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</si>
  <si>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</si>
  <si>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</si>
  <si>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</si>
  <si>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</si>
  <si>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</si>
  <si>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</si>
  <si>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</si>
  <si>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</si>
  <si>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</si>
  <si>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</si>
  <si>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</si>
  <si>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</si>
  <si>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</si>
  <si>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</si>
  <si>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</si>
  <si>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</si>
  <si>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</si>
  <si>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</si>
  <si>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</si>
  <si>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</si>
  <si>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</si>
  <si>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</si>
  <si>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</si>
  <si>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</si>
  <si>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</si>
  <si>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</si>
  <si>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</si>
  <si>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</si>
  <si>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</si>
  <si>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</si>
  <si>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</si>
  <si>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</si>
  <si>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</si>
  <si>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</si>
  <si>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</si>
  <si>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</si>
  <si>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</si>
  <si>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</si>
  <si>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</si>
  <si>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</si>
  <si>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</si>
  <si>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</si>
  <si>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</si>
  <si>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</si>
  <si>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</si>
  <si>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</si>
  <si>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</si>
  <si>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</si>
  <si>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</si>
  <si>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</si>
  <si>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</si>
  <si>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</si>
  <si>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</si>
  <si>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</si>
  <si>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</si>
  <si>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</si>
  <si>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</si>
  <si>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</si>
  <si>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</si>
  <si>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</si>
  <si>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</si>
  <si>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</si>
  <si>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</si>
  <si>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</si>
  <si>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</si>
  <si>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</si>
  <si>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</si>
  <si>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</si>
  <si>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</si>
  <si>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</si>
  <si>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</si>
  <si>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</si>
  <si>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</si>
  <si>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</si>
  <si>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</si>
  <si>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</si>
  <si>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</si>
  <si>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</si>
  <si>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</si>
  <si>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</si>
  <si>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</si>
  <si>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</si>
  <si>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</si>
  <si>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</si>
  <si>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</si>
  <si>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</si>
  <si>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</si>
  <si>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</si>
  <si>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</si>
  <si>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</si>
  <si>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</si>
  <si>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</si>
  <si>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</si>
  <si>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</si>
  <si>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</si>
  <si>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</si>
  <si>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</si>
  <si>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</si>
  <si>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</si>
  <si>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</si>
  <si>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</si>
  <si>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</si>
  <si>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</si>
  <si>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</si>
  <si>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</si>
  <si>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</si>
  <si>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</si>
  <si>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</si>
  <si>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</si>
  <si>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</si>
  <si>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</si>
  <si>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</si>
  <si>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</si>
  <si>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</si>
  <si>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</si>
  <si>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</si>
  <si>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</si>
  <si>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</si>
  <si>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</si>
  <si>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</si>
  <si>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</si>
  <si>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</si>
  <si>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</si>
  <si>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</si>
  <si>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</si>
  <si>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</si>
  <si>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</si>
  <si>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</si>
  <si>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</si>
  <si>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</si>
  <si>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</si>
  <si>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</si>
  <si>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</si>
  <si>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</si>
  <si>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</si>
  <si>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</si>
  <si>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</si>
  <si>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</si>
  <si>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</si>
  <si>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</si>
  <si>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</si>
  <si>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</si>
  <si>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</si>
  <si>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</si>
  <si>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</si>
  <si>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</si>
  <si>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</si>
  <si>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</si>
  <si>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</si>
  <si>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</si>
  <si>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</si>
  <si>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</si>
  <si>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</si>
  <si>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</si>
  <si>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</si>
  <si>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</si>
  <si>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</si>
  <si>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</si>
  <si>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</si>
  <si>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</si>
  <si>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</si>
  <si>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</si>
  <si>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</si>
  <si>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</si>
  <si>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</si>
  <si>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</si>
  <si>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</si>
  <si>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</si>
  <si>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</si>
  <si>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</si>
  <si>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</si>
  <si>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</si>
  <si>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</si>
  <si>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</si>
  <si>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</si>
  <si>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</si>
  <si>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</si>
  <si>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</si>
  <si>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</si>
  <si>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</si>
  <si>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</si>
  <si>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</si>
  <si>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</si>
  <si>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</si>
  <si>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</si>
  <si>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</si>
  <si>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</si>
  <si>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</si>
  <si>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</si>
  <si>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</si>
  <si>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</si>
  <si>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</si>
  <si>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</si>
  <si>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</si>
  <si>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</si>
  <si>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</si>
  <si>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</si>
  <si>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</si>
  <si>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</si>
  <si>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</si>
  <si>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</si>
  <si>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</si>
  <si>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</si>
  <si>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</si>
  <si>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</si>
  <si>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</si>
  <si>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</si>
  <si>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</si>
  <si>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</si>
  <si>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</si>
  <si>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</si>
  <si>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</si>
  <si>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</si>
  <si>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</si>
  <si>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</si>
  <si>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</si>
  <si>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</si>
  <si>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</si>
  <si>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</si>
  <si>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</si>
  <si>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</si>
  <si>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</si>
  <si>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</si>
  <si>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</si>
  <si>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</si>
  <si>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</si>
  <si>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</si>
  <si>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</si>
  <si>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</si>
  <si>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</si>
  <si>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</si>
  <si>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</si>
  <si>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</si>
  <si>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</si>
  <si>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</si>
  <si>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</si>
  <si>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</si>
  <si>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</si>
  <si>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</si>
  <si>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</si>
  <si>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</si>
  <si>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</si>
  <si>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</si>
  <si>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</si>
  <si>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</si>
  <si>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</si>
  <si>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</si>
  <si>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</si>
  <si>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</si>
  <si>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</si>
  <si>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</si>
  <si>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</si>
  <si>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</si>
  <si>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</si>
  <si>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</si>
  <si>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</si>
  <si>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</si>
  <si>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</si>
  <si>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</si>
  <si>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</si>
  <si>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</si>
  <si>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</si>
  <si>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</si>
  <si>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</si>
  <si>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</si>
  <si>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</si>
  <si>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</si>
  <si>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</si>
  <si>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</si>
  <si>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</si>
  <si>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</si>
  <si>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</si>
  <si>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</si>
  <si>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</si>
  <si>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</si>
  <si>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</si>
  <si>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</si>
  <si>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</si>
  <si>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</si>
  <si>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</si>
  <si>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</si>
  <si>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</si>
  <si>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</si>
  <si>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</si>
  <si>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</si>
  <si>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</si>
  <si>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</si>
  <si>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</si>
  <si>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</si>
  <si>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</si>
  <si>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</si>
  <si>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</si>
  <si>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</si>
  <si>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</si>
  <si>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</si>
  <si>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</si>
  <si>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</si>
  <si>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</si>
  <si>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</si>
  <si>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</si>
  <si>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</si>
  <si>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</si>
  <si>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</si>
  <si>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</si>
  <si>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</si>
  <si>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</si>
  <si>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</si>
  <si>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</si>
  <si>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</si>
  <si>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</si>
  <si>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</si>
  <si>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</si>
  <si>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</si>
  <si>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</si>
  <si>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</si>
  <si>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</si>
  <si>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</si>
  <si>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</si>
  <si>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</si>
  <si>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</si>
  <si>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</si>
  <si>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</si>
  <si>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</si>
  <si>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</si>
  <si>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</si>
  <si>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</si>
  <si>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</si>
  <si>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</si>
  <si>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</si>
  <si>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</si>
  <si>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</si>
  <si>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</si>
  <si>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</si>
  <si>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</si>
  <si>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</si>
  <si>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</si>
  <si>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</si>
  <si>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</si>
  <si>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</si>
  <si>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</si>
  <si>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</si>
  <si>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</si>
  <si>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</si>
  <si>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</si>
  <si>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</si>
  <si>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</si>
  <si>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</si>
  <si>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</si>
  <si>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</si>
  <si>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</si>
  <si>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</si>
  <si>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</si>
  <si>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</si>
  <si>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</si>
  <si>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</si>
  <si>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</si>
  <si>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</si>
  <si>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</si>
  <si>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</si>
  <si>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</si>
  <si>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</si>
  <si>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</si>
  <si>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</si>
  <si>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</si>
  <si>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</si>
  <si>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</si>
  <si>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</si>
  <si>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</si>
  <si>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</si>
  <si>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</si>
  <si>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</si>
  <si>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</si>
  <si>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</si>
  <si>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</si>
  <si>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</si>
  <si>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</si>
  <si>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</si>
  <si>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</si>
  <si>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</si>
  <si>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</si>
  <si>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</si>
  <si>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</si>
  <si>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</si>
  <si>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</si>
  <si>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</si>
  <si>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</si>
  <si>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</si>
  <si>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</si>
  <si>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</si>
  <si>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</si>
  <si>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</si>
  <si>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</si>
  <si>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</si>
  <si>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</si>
  <si>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</si>
  <si>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</si>
  <si>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</si>
  <si>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</si>
  <si>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</si>
  <si>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</si>
  <si>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</si>
  <si>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</si>
  <si>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</si>
  <si>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</si>
  <si>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</si>
  <si>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</si>
  <si>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</si>
  <si>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</si>
  <si>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</si>
  <si>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</si>
  <si>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</si>
  <si>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</si>
  <si>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</si>
  <si>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</si>
  <si>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</si>
  <si>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</si>
  <si>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</si>
  <si>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</si>
  <si>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</si>
  <si>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</si>
  <si>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</si>
  <si>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</si>
  <si>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</si>
  <si>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</si>
  <si>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</si>
  <si>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</si>
  <si>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</si>
  <si>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</si>
  <si>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</si>
  <si>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</si>
  <si>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</si>
  <si>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</si>
  <si>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</si>
  <si>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</si>
  <si>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</si>
  <si>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</si>
  <si>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</si>
  <si>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</si>
  <si>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</si>
  <si>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</si>
  <si>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</si>
  <si>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</si>
  <si>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</si>
  <si>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</si>
  <si>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</si>
  <si>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</si>
  <si>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</si>
  <si>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</si>
  <si>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</si>
  <si>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</si>
  <si>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</si>
  <si>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</si>
  <si>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</si>
  <si>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</si>
  <si>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</si>
  <si>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</si>
  <si>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</si>
  <si>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</si>
  <si>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</si>
  <si>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</si>
  <si>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</si>
  <si>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</si>
  <si>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</si>
  <si>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</si>
  <si>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</si>
  <si>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</si>
  <si>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</si>
  <si>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</si>
  <si>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</si>
  <si>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</si>
  <si>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</si>
  <si>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</si>
  <si>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</si>
  <si>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</si>
  <si>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</si>
  <si>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</si>
  <si>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</si>
  <si>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</si>
  <si>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</si>
  <si>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</si>
  <si>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</si>
  <si>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</si>
  <si>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</si>
  <si>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</si>
  <si>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</si>
  <si>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</si>
  <si>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</si>
  <si>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</si>
  <si>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</si>
  <si>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</si>
  <si>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</si>
  <si>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</si>
  <si>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</si>
  <si>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</si>
  <si>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</si>
  <si>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</si>
  <si>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</si>
  <si>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</si>
  <si>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</si>
  <si>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</si>
  <si>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</si>
  <si>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</si>
  <si>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</si>
  <si>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</si>
  <si>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</si>
  <si>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</si>
  <si>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</si>
  <si>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</si>
  <si>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</si>
  <si>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</si>
  <si>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</si>
  <si>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</si>
  <si>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</si>
  <si>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</si>
  <si>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</si>
  <si>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</si>
  <si>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</si>
  <si>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</si>
  <si>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</si>
  <si>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</si>
  <si>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</si>
  <si>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</si>
  <si>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</si>
  <si>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</si>
  <si>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</si>
  <si>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</si>
  <si>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</si>
  <si>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</si>
  <si>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</si>
  <si>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</si>
  <si>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</si>
  <si>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</si>
  <si>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</si>
  <si>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</si>
  <si>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</si>
  <si>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</si>
  <si>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</si>
  <si>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</si>
  <si>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</si>
  <si>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</si>
  <si>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</si>
  <si>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</si>
  <si>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</si>
  <si>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</si>
  <si>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</si>
  <si>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</si>
  <si>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</si>
  <si>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</si>
  <si>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</si>
  <si>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</si>
  <si>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</si>
  <si>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</si>
  <si>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</si>
  <si>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</si>
  <si>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</si>
  <si>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</si>
  <si>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</si>
  <si>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</si>
  <si>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</si>
  <si>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</si>
  <si>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</si>
  <si>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</si>
  <si>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</si>
  <si>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</si>
  <si>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</si>
  <si>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</si>
  <si>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</si>
  <si>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</si>
  <si>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</si>
  <si>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</si>
  <si>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</si>
  <si>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</si>
  <si>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</si>
  <si>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</si>
  <si>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</si>
  <si>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</si>
  <si>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</si>
  <si>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</si>
  <si>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</si>
  <si>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</si>
  <si>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</si>
  <si>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</si>
  <si>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</si>
  <si>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</si>
  <si>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</si>
  <si>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</si>
  <si>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</si>
  <si>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</si>
  <si>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</si>
  <si>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</si>
  <si>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</si>
  <si>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</si>
  <si>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</si>
  <si>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</si>
  <si>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</si>
  <si>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</si>
  <si>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</si>
  <si>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</si>
  <si>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</si>
  <si>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</si>
  <si>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</si>
  <si>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</si>
  <si>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</si>
  <si>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</si>
  <si>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</si>
  <si>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</si>
  <si>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</si>
  <si>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</si>
  <si>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</si>
  <si>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</si>
  <si>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</si>
  <si>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</si>
  <si>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</si>
  <si>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</si>
  <si>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</si>
  <si>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</si>
  <si>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</si>
  <si>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</si>
  <si>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</si>
  <si>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</si>
  <si>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</si>
  <si>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</si>
  <si>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</si>
  <si>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</si>
  <si>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</si>
  <si>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</si>
  <si>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</si>
  <si>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</si>
  <si>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</si>
  <si>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</si>
  <si>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</si>
  <si>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</si>
  <si>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</si>
  <si>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</si>
  <si>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</si>
  <si>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</si>
  <si>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</si>
  <si>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</si>
  <si>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</si>
  <si>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</si>
  <si>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</si>
  <si>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</si>
  <si>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</si>
  <si>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</si>
  <si>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</si>
  <si>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</si>
  <si>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</si>
  <si>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</si>
  <si>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</si>
  <si>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</si>
  <si>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</si>
  <si>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</si>
  <si>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</si>
  <si>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</si>
  <si>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</si>
  <si>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</si>
  <si>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</si>
  <si>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</si>
  <si>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</si>
  <si>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</si>
  <si>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</si>
  <si>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</si>
  <si>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</si>
  <si>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</si>
  <si>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</si>
  <si>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</si>
  <si>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</si>
  <si>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</si>
  <si>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</si>
  <si>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</si>
  <si>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</si>
  <si>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</si>
  <si>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</si>
  <si>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</si>
  <si>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</si>
  <si>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</si>
  <si>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</si>
  <si>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</si>
  <si>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</si>
  <si>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</si>
  <si>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</si>
  <si>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</si>
  <si>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</si>
  <si>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</si>
  <si>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</si>
  <si>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</si>
  <si>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</si>
  <si>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</si>
  <si>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</si>
  <si>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</si>
  <si>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</si>
  <si>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</si>
  <si>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</si>
  <si>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</si>
  <si>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</si>
  <si>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</si>
  <si>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</si>
  <si>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</si>
  <si>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</si>
  <si>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</si>
  <si>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</si>
  <si>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</si>
  <si>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</si>
  <si>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</si>
  <si>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</si>
  <si>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</si>
  <si>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</si>
  <si>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</si>
  <si>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</si>
  <si>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</si>
  <si>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</si>
  <si>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</si>
  <si>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</si>
  <si>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</si>
  <si>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</si>
  <si>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</si>
  <si>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</si>
  <si>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</si>
  <si>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</si>
  <si>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</si>
  <si>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</si>
  <si>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</si>
  <si>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</si>
  <si>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</si>
  <si>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</si>
  <si>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</si>
  <si>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</si>
  <si>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</si>
  <si>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</si>
  <si>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</si>
  <si>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</si>
  <si>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</si>
  <si>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</si>
  <si>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</si>
  <si>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</si>
  <si>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</si>
  <si>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</si>
  <si>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</si>
  <si>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</si>
  <si>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</si>
  <si>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</si>
  <si>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</si>
  <si>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</si>
  <si>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</si>
  <si>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</si>
  <si>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</si>
  <si>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</si>
  <si>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</si>
  <si>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</si>
  <si>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</si>
  <si>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</si>
  <si>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</si>
  <si>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</si>
  <si>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</si>
  <si>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</si>
  <si>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</si>
  <si>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</si>
  <si>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</si>
  <si>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</si>
  <si>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</si>
  <si>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</si>
  <si>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</si>
  <si>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</si>
  <si>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</si>
  <si>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</si>
  <si>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</si>
  <si>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</si>
  <si>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</si>
  <si>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</si>
  <si>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</si>
  <si>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</si>
  <si>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</si>
  <si>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</si>
  <si>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</si>
  <si>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</si>
  <si>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</si>
  <si>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</si>
  <si>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</si>
  <si>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</si>
  <si>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</si>
  <si>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</si>
  <si>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</si>
  <si>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</si>
  <si>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</si>
  <si>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</si>
  <si>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</si>
  <si>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</si>
  <si>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</si>
  <si>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</si>
  <si>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</si>
  <si>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</si>
  <si>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</si>
  <si>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</si>
  <si>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</si>
  <si>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</si>
  <si>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</si>
  <si>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</si>
  <si>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</si>
  <si>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</si>
  <si>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</si>
  <si>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</si>
  <si>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</si>
  <si>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</si>
  <si>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</si>
  <si>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</si>
  <si>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</si>
  <si>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</si>
  <si>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</si>
  <si>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</si>
  <si>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</si>
  <si>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</si>
  <si>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</si>
  <si>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</si>
  <si>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</si>
  <si>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</si>
  <si>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</si>
  <si>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</si>
  <si>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</si>
  <si>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</si>
  <si>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</si>
  <si>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</si>
  <si>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</si>
  <si>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</si>
  <si>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</si>
  <si>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</si>
  <si>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</si>
  <si>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</si>
  <si>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</si>
  <si>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</si>
  <si>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</si>
  <si>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</si>
  <si>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</si>
  <si>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</si>
  <si>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</si>
  <si>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</si>
  <si>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</si>
  <si>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</si>
  <si>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</si>
  <si>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</si>
  <si>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</si>
  <si>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</si>
  <si>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</si>
  <si>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</si>
  <si>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</si>
  <si>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</si>
  <si>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</si>
  <si>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</si>
  <si>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</si>
  <si>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</si>
  <si>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</si>
  <si>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</si>
  <si>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</si>
  <si>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</si>
  <si>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</si>
  <si>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</si>
  <si>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</si>
  <si>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</si>
  <si>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</si>
  <si>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</si>
  <si>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</si>
  <si>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</si>
  <si>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</si>
  <si>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</si>
  <si>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</si>
  <si>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</si>
  <si>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</si>
  <si>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</si>
  <si>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</si>
  <si>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</si>
  <si>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</si>
  <si>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</si>
  <si>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</si>
  <si>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</si>
  <si>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</si>
  <si>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</si>
  <si>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</si>
  <si>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</si>
  <si>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</si>
  <si>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</si>
  <si>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</si>
  <si>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</si>
  <si>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</si>
  <si>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</si>
  <si>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</si>
  <si>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</si>
  <si>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</si>
  <si>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</si>
  <si>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</si>
  <si>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</si>
  <si>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</si>
  <si>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</si>
  <si>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</si>
  <si>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</si>
  <si>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</si>
  <si>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</si>
  <si>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</si>
  <si>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</si>
  <si>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</si>
  <si>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</si>
  <si>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</si>
  <si>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</si>
  <si>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</si>
  <si>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</si>
  <si>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</si>
  <si>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</si>
  <si>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</si>
  <si>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</si>
  <si>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</si>
  <si>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</si>
  <si>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</si>
  <si>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</si>
  <si>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</si>
  <si>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</si>
  <si>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</si>
  <si>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</si>
  <si>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</si>
  <si>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</si>
  <si>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</si>
  <si>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</si>
  <si>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</si>
  <si>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</si>
  <si>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</si>
  <si>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</si>
  <si>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</si>
  <si>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</si>
  <si>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</si>
  <si>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</si>
  <si>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</si>
  <si>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</si>
  <si>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</si>
  <si>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</si>
  <si>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</si>
  <si>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</si>
  <si>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</si>
  <si>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</si>
  <si>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</si>
  <si>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</si>
  <si>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</si>
  <si>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</si>
  <si>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</si>
  <si>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</si>
  <si>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</si>
  <si>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</si>
  <si>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</si>
  <si>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</si>
  <si>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</si>
  <si>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</si>
  <si>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</si>
  <si>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</si>
  <si>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</si>
  <si>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</si>
  <si>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</si>
  <si>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</si>
  <si>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</si>
  <si>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</si>
  <si>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</si>
  <si>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</si>
  <si>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</si>
  <si>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</si>
  <si>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</si>
  <si>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</si>
  <si>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</si>
  <si>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</si>
  <si>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</si>
  <si>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</si>
  <si>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</si>
  <si>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</si>
  <si>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</si>
  <si>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</si>
  <si>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</si>
  <si>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</si>
  <si>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</si>
  <si>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</si>
  <si>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</si>
  <si>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</si>
  <si>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</si>
  <si>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</si>
  <si>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</si>
  <si>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</si>
  <si>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</si>
  <si>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</si>
  <si>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</si>
  <si>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</si>
  <si>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</si>
  <si>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</si>
  <si>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</si>
  <si>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</si>
  <si>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</si>
  <si>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</si>
  <si>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</si>
  <si>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</si>
  <si>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</si>
  <si>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</si>
  <si>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</si>
  <si>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</si>
  <si>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</si>
  <si>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</si>
  <si>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</si>
  <si>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</si>
  <si>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</si>
  <si>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</si>
  <si>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</si>
  <si>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</si>
  <si>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</si>
  <si>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</si>
  <si>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</si>
  <si>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</si>
  <si>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</si>
  <si>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</si>
  <si>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</si>
  <si>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</si>
  <si>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</si>
  <si>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</si>
  <si>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</si>
  <si>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</si>
  <si>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</si>
  <si>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</si>
  <si>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</si>
  <si>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</si>
  <si>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</si>
  <si>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</si>
  <si>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</si>
  <si>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</si>
  <si>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</si>
  <si>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</si>
  <si>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</si>
  <si>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</si>
  <si>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</si>
  <si>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</si>
  <si>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</si>
  <si>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</si>
  <si>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</si>
  <si>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</si>
  <si>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</si>
  <si>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</si>
  <si>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</si>
  <si>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</si>
  <si>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</si>
  <si>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</si>
  <si>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</si>
  <si>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</si>
  <si>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</si>
  <si>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</si>
  <si>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</si>
  <si>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</si>
  <si>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</si>
  <si>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</si>
  <si>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</si>
  <si>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</si>
  <si>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</si>
  <si>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</si>
  <si>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</si>
  <si>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</si>
  <si>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</si>
  <si>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</si>
  <si>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</si>
  <si>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</si>
  <si>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</si>
  <si>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</si>
  <si>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</si>
  <si>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</si>
  <si>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</si>
  <si>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</si>
  <si>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</si>
  <si>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</si>
  <si>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</si>
  <si>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</si>
  <si>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</si>
  <si>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</si>
  <si>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</si>
  <si>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</si>
  <si>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</si>
  <si>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</si>
  <si>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</si>
  <si>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</si>
  <si>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</si>
  <si>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</si>
  <si>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</si>
  <si>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</si>
  <si>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</si>
  <si>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</si>
  <si>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</si>
  <si>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</si>
  <si>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</si>
  <si>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</si>
  <si>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</si>
  <si>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</si>
  <si>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</si>
  <si>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</si>
  <si>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</si>
  <si>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</si>
  <si>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</si>
  <si>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</si>
  <si>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</si>
  <si>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</si>
  <si>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</si>
  <si>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</si>
  <si>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</si>
  <si>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</si>
  <si>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</si>
  <si>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</si>
  <si>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</si>
  <si>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</si>
  <si>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</si>
  <si>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</si>
  <si>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</si>
  <si>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</si>
  <si>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</si>
  <si>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</si>
  <si>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</si>
  <si>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</si>
  <si>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</si>
  <si>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</si>
  <si>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</si>
  <si>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</si>
  <si>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</si>
  <si>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</si>
  <si>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</si>
  <si>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</si>
  <si>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</si>
  <si>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</si>
  <si>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</si>
  <si>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</si>
  <si>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</si>
  <si>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</si>
  <si>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</si>
  <si>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</si>
  <si>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</si>
  <si>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</si>
  <si>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</si>
  <si>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</si>
  <si>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</si>
  <si>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</si>
  <si>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</si>
  <si>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</si>
  <si>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</si>
  <si>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</si>
  <si>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</si>
  <si>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</si>
  <si>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</si>
  <si>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</si>
  <si>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</si>
  <si>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</si>
  <si>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</si>
  <si>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</si>
  <si>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</si>
  <si>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</si>
  <si>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</si>
  <si>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</si>
  <si>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</si>
  <si>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</si>
  <si>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</si>
  <si>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</si>
  <si>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</si>
  <si>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</si>
  <si>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</si>
  <si>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</si>
  <si>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</si>
  <si>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</si>
  <si>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</si>
  <si>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</si>
  <si>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</si>
  <si>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</si>
  <si>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</si>
  <si>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</si>
  <si>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</si>
  <si>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</si>
  <si>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</si>
  <si>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</si>
  <si>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</si>
  <si>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</si>
  <si>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</si>
  <si>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</si>
  <si>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</si>
  <si>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</si>
  <si>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</si>
  <si>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</si>
  <si>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</si>
  <si>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</si>
  <si>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</si>
  <si>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</si>
  <si>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</si>
  <si>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</si>
  <si>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</si>
  <si>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</si>
  <si>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</si>
  <si>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</si>
  <si>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</si>
  <si>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</si>
  <si>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</si>
  <si>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</si>
  <si>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</si>
  <si>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</si>
  <si>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</si>
  <si>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</si>
  <si>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</si>
  <si>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</si>
  <si>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</si>
  <si>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</si>
  <si>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</si>
  <si>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</si>
  <si>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</si>
  <si>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</si>
  <si>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</si>
  <si>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</si>
  <si>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</si>
  <si>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</si>
  <si>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</si>
  <si>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</si>
  <si>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</si>
  <si>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</si>
  <si>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</si>
  <si>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</si>
  <si>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</si>
  <si>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</si>
  <si>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</si>
  <si>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</si>
  <si>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</si>
  <si>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</si>
  <si>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</si>
  <si>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</si>
  <si>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</si>
  <si>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</si>
  <si>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</si>
  <si>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</si>
  <si>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</si>
  <si>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</si>
  <si>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</si>
  <si>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</si>
  <si>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</si>
  <si>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</si>
  <si>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</si>
  <si>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</si>
  <si>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</si>
  <si>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</si>
  <si>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</si>
  <si>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</si>
  <si>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</si>
  <si>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</si>
  <si>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</si>
  <si>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</si>
  <si>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</si>
  <si>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</si>
  <si>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</si>
  <si>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</si>
  <si>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</si>
  <si>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</si>
  <si>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</si>
  <si>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</si>
  <si>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</si>
  <si>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</si>
  <si>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</si>
  <si>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</si>
  <si>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</si>
  <si>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</si>
  <si>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</si>
  <si>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</si>
  <si>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</si>
  <si>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</si>
  <si>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</si>
  <si>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</si>
  <si>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</si>
  <si>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</si>
  <si>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</si>
  <si>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</si>
  <si>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</si>
  <si>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</si>
  <si>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</si>
  <si>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</si>
  <si>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</si>
  <si>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</si>
  <si>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</si>
  <si>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</si>
  <si>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</si>
  <si>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</si>
  <si>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</si>
  <si>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</si>
  <si>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</si>
  <si>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</si>
  <si>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</si>
  <si>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</si>
  <si>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</si>
  <si>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</si>
  <si>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</si>
  <si>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</si>
  <si>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</si>
  <si>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</si>
  <si>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</si>
  <si>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</si>
  <si>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</si>
  <si>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</si>
  <si>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</si>
  <si>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</si>
  <si>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</si>
  <si>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</si>
  <si>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</si>
  <si>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</si>
  <si>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</si>
  <si>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</si>
  <si>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</si>
  <si>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</si>
  <si>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</si>
  <si>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</si>
  <si>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</si>
  <si>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</si>
  <si>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</si>
  <si>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</si>
  <si>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</si>
  <si>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</si>
  <si>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</si>
  <si>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</si>
  <si>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</si>
  <si>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</si>
  <si>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</si>
  <si>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</si>
  <si>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</si>
  <si>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</si>
  <si>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</si>
  <si>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</si>
  <si>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</si>
  <si>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</si>
  <si>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</si>
  <si>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</si>
  <si>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</si>
  <si>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</si>
  <si>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</si>
  <si>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</si>
  <si>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</si>
  <si>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</si>
  <si>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</si>
  <si>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</si>
  <si>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</si>
  <si>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</si>
  <si>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</si>
  <si>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</si>
  <si>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</si>
  <si>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</si>
  <si>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</si>
  <si>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</si>
  <si>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</si>
  <si>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</si>
  <si>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</si>
  <si>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</si>
  <si>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</si>
  <si>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</si>
  <si>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</si>
  <si>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</si>
  <si>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</si>
  <si>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</si>
  <si>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</si>
  <si>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</si>
  <si>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</si>
  <si>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</si>
  <si>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</si>
  <si>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</si>
  <si>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</si>
  <si>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</si>
  <si>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</si>
  <si>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</si>
  <si>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</si>
  <si>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</si>
  <si>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</si>
  <si>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</si>
  <si>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</si>
  <si>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</si>
  <si>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</si>
  <si>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</si>
  <si>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</si>
  <si>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</si>
  <si>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</si>
  <si>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</si>
  <si>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</si>
  <si>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</si>
  <si>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</si>
  <si>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</si>
  <si>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</si>
  <si>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</si>
  <si>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</si>
  <si>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</si>
  <si>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</si>
  <si>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</si>
  <si>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</si>
  <si>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</si>
  <si>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</si>
  <si>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</si>
  <si>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</si>
  <si>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</si>
  <si>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</si>
  <si>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</si>
  <si>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</si>
  <si>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</si>
  <si>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</si>
  <si>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</si>
  <si>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</si>
  <si>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</si>
  <si>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</si>
  <si>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</si>
  <si>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</si>
  <si>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</si>
  <si>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</si>
  <si>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</si>
  <si>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</si>
  <si>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</si>
  <si>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</si>
  <si>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</si>
  <si>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</si>
  <si>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</si>
  <si>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</si>
  <si>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</si>
  <si>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</si>
  <si>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</si>
  <si>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</si>
  <si>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</si>
  <si>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</si>
  <si>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</si>
  <si>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</si>
  <si>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</si>
  <si>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</si>
  <si>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</si>
  <si>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</si>
  <si>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</si>
  <si>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</si>
  <si>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</si>
  <si>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</si>
  <si>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</si>
  <si>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</si>
  <si>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</si>
  <si>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</si>
  <si>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</si>
  <si>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</si>
  <si>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</si>
  <si>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</si>
  <si>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</si>
  <si>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</si>
  <si>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</si>
  <si>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</si>
  <si>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</si>
  <si>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</si>
  <si>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</si>
  <si>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</si>
  <si>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</si>
  <si>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</si>
  <si>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</si>
  <si>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</si>
  <si>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</si>
  <si>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</si>
  <si>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</si>
  <si>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</si>
  <si>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</si>
  <si>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</si>
  <si>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</si>
  <si>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</si>
  <si>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</si>
  <si>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</si>
  <si>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</si>
  <si>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</si>
  <si>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</si>
  <si>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</si>
  <si>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</si>
  <si>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</si>
  <si>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</si>
  <si>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</si>
  <si>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</si>
  <si>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</si>
  <si>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</si>
  <si>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</si>
  <si>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</si>
  <si>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</si>
  <si>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</si>
  <si>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</si>
  <si>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</si>
  <si>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</si>
  <si>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</si>
  <si>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</si>
  <si>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</si>
  <si>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</si>
  <si>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</si>
  <si>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</si>
  <si>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</si>
  <si>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</si>
  <si>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</si>
  <si>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</si>
  <si>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</si>
  <si>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</si>
  <si>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</si>
  <si>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</si>
  <si>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</si>
  <si>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</si>
  <si>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</si>
  <si>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</si>
  <si>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</si>
  <si>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</si>
  <si>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</si>
  <si>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</si>
  <si>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</si>
  <si>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</si>
  <si>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</si>
  <si>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</si>
  <si>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</si>
  <si>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</si>
  <si>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</si>
  <si>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</si>
  <si>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</si>
  <si>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</si>
  <si>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</si>
  <si>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</si>
  <si>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</si>
  <si>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</si>
  <si>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</si>
  <si>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</si>
  <si>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</si>
  <si>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</si>
  <si>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</si>
  <si>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</si>
  <si>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</si>
  <si>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</si>
  <si>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</si>
  <si>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</si>
  <si>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</si>
  <si>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</si>
  <si>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</si>
  <si>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</si>
  <si>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</si>
  <si>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</si>
  <si>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</si>
  <si>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</si>
  <si>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</si>
  <si>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</si>
  <si>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</si>
  <si>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</si>
  <si>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</si>
  <si>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</si>
  <si>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</si>
  <si>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</si>
  <si>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</si>
  <si>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</si>
  <si>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</si>
  <si>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</si>
  <si>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</si>
  <si>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</si>
  <si>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</si>
  <si>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</si>
  <si>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</si>
  <si>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</si>
  <si>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</si>
  <si>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</si>
  <si>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</si>
  <si>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</si>
  <si>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</si>
  <si>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</si>
  <si>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</si>
  <si>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</si>
  <si>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</si>
  <si>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</si>
  <si>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</si>
  <si>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</si>
  <si>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</si>
  <si>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</si>
  <si>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</si>
  <si>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</si>
  <si>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</si>
  <si>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</si>
  <si>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</si>
  <si>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</si>
  <si>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</si>
  <si>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</si>
  <si>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</si>
  <si>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</si>
  <si>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</si>
  <si>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</si>
  <si>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</si>
  <si>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</si>
  <si>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</si>
  <si>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</si>
  <si>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</si>
  <si>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</si>
  <si>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</si>
  <si>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</si>
  <si>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</si>
  <si>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</si>
  <si>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</si>
  <si>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</si>
  <si>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</si>
  <si>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</si>
  <si>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</si>
  <si>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</si>
  <si>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</si>
  <si>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</si>
  <si>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</si>
  <si>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</si>
  <si>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</si>
  <si>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</si>
  <si>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</si>
  <si>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</si>
  <si>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</si>
  <si>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</si>
  <si>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</si>
  <si>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</si>
  <si>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</si>
  <si>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</si>
  <si>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</si>
  <si>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</si>
  <si>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</si>
  <si>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</si>
  <si>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</si>
  <si>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</si>
  <si>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</si>
  <si>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</si>
  <si>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</si>
  <si>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</si>
  <si>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</si>
  <si>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</si>
  <si>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</si>
  <si>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</si>
  <si>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</si>
  <si>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</si>
  <si>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</si>
  <si>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</si>
  <si>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</si>
  <si>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</si>
  <si>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</si>
  <si>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</si>
  <si>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</si>
  <si>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</si>
  <si>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</si>
  <si>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</si>
  <si>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</si>
  <si>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</si>
  <si>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</si>
  <si>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</si>
  <si>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</si>
  <si>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</si>
  <si>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</si>
  <si>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</si>
  <si>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</si>
  <si>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</si>
  <si>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</si>
  <si>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</si>
  <si>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</si>
  <si>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</si>
  <si>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</si>
  <si>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</si>
  <si>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</si>
  <si>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</si>
  <si>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</si>
  <si>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</si>
  <si>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</si>
  <si>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</si>
  <si>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</si>
  <si>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</si>
  <si>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</si>
  <si>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</si>
  <si>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</si>
  <si>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</si>
  <si>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</si>
  <si>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</si>
  <si>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</si>
  <si>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</si>
  <si>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</si>
  <si>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</si>
  <si>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</si>
  <si>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</si>
  <si>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</si>
  <si>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</si>
  <si>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</si>
  <si>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</si>
  <si>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</si>
  <si>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</si>
  <si>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</si>
  <si>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</si>
  <si>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</si>
  <si>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</si>
  <si>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</si>
  <si>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</si>
  <si>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</si>
  <si>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</si>
  <si>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</si>
  <si>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</si>
  <si>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</si>
  <si>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</si>
  <si>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</si>
  <si>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</si>
  <si>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</si>
  <si>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</si>
  <si>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</si>
  <si>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</si>
  <si>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</si>
  <si>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</si>
  <si>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</si>
  <si>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</si>
  <si>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</si>
  <si>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</si>
  <si>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</si>
  <si>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</si>
  <si>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</si>
  <si>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</si>
  <si>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</si>
  <si>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</si>
  <si>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</si>
  <si>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</si>
  <si>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</si>
  <si>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</si>
  <si>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</si>
  <si>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</si>
  <si>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</si>
  <si>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</si>
  <si>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</si>
  <si>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</si>
  <si>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</si>
  <si>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</si>
  <si>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</si>
  <si>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</si>
  <si>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</si>
  <si>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</si>
  <si>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</si>
  <si>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</si>
  <si>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</si>
  <si>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</si>
  <si>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</si>
  <si>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</si>
  <si>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</si>
  <si>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</si>
  <si>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</si>
  <si>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</si>
  <si>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</si>
  <si>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</si>
  <si>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</si>
  <si>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</si>
  <si>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</si>
  <si>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</si>
  <si>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</si>
  <si>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</si>
  <si>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</si>
  <si>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</si>
  <si>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</si>
  <si>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</si>
  <si>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</si>
  <si>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</si>
  <si>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</si>
  <si>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</si>
  <si>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</si>
  <si>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</si>
  <si>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</si>
  <si>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</si>
  <si>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</si>
  <si>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</si>
  <si>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</si>
  <si>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</si>
  <si>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</si>
  <si>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</si>
  <si>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</si>
  <si>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</si>
  <si>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</si>
  <si>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</si>
  <si>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</si>
  <si>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</si>
  <si>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</si>
  <si>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</si>
  <si>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</si>
  <si>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</si>
  <si>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</si>
  <si>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</si>
  <si>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</si>
  <si>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</si>
  <si>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</si>
  <si>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</si>
  <si>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</si>
  <si>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</si>
  <si>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</si>
  <si>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</si>
  <si>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</si>
  <si>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</si>
  <si>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</si>
  <si>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</si>
  <si>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</si>
  <si>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</si>
  <si>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</si>
  <si>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</si>
  <si>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</si>
  <si>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</si>
  <si>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</si>
  <si>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</si>
  <si>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</si>
  <si>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</si>
  <si>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</si>
  <si>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</si>
  <si>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</si>
  <si>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</si>
  <si>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</si>
  <si>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</si>
  <si>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</si>
  <si>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</si>
  <si>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</si>
  <si>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</si>
  <si>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</si>
  <si>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</si>
  <si>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</si>
  <si>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</si>
  <si>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</si>
  <si>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</si>
  <si>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</si>
  <si>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</si>
  <si>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</si>
  <si>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</si>
  <si>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</si>
  <si>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</si>
  <si>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</si>
  <si>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</si>
  <si>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</si>
  <si>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</si>
  <si>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</si>
  <si>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</si>
  <si>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</si>
  <si>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</si>
  <si>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</si>
  <si>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</si>
  <si>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</si>
  <si>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</si>
  <si>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</si>
  <si>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</si>
  <si>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</si>
  <si>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</si>
  <si>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</si>
  <si>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</si>
  <si>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</si>
  <si>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</si>
  <si>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</si>
  <si>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</si>
  <si>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</si>
  <si>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</si>
  <si>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</si>
  <si>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</si>
  <si>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</si>
  <si>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</si>
  <si>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</si>
  <si>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</si>
  <si>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</si>
  <si>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</si>
  <si>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</si>
  <si>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</si>
  <si>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</si>
  <si>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</si>
  <si>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</si>
  <si>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</si>
  <si>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</si>
  <si>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</si>
  <si>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</si>
  <si>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</si>
  <si>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</si>
  <si>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</si>
  <si>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</si>
  <si>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</si>
  <si>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</si>
  <si>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</si>
  <si>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</si>
  <si>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</si>
  <si>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</si>
  <si>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</si>
  <si>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</si>
  <si>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</si>
  <si>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</si>
  <si>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</si>
  <si>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</si>
  <si>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</si>
  <si>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</si>
  <si>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</si>
  <si>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</si>
  <si>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</si>
  <si>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</si>
  <si>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</si>
  <si>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</si>
  <si>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</si>
  <si>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</si>
  <si>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</si>
  <si>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</si>
  <si>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</si>
  <si>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</si>
  <si>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</si>
  <si>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</si>
  <si>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</si>
  <si>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</si>
  <si>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</si>
  <si>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</si>
  <si>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</si>
  <si>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</si>
  <si>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</si>
  <si>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</si>
  <si>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</si>
  <si>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</si>
  <si>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</si>
  <si>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</si>
  <si>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</si>
  <si>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</si>
  <si>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</si>
  <si>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</si>
  <si>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</si>
  <si>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</si>
  <si>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</si>
  <si>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</si>
  <si>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</si>
  <si>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</si>
  <si>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</si>
  <si>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</si>
  <si>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</si>
  <si>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</si>
  <si>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</si>
  <si>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</si>
  <si>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</si>
  <si>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</si>
  <si>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</si>
  <si>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</si>
  <si>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</si>
  <si>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</si>
  <si>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</si>
  <si>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</si>
  <si>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</si>
  <si>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</si>
  <si>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</si>
  <si>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</si>
  <si>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</si>
  <si>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</si>
  <si>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</si>
  <si>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</si>
  <si>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</si>
  <si>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</si>
  <si>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</si>
  <si>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</si>
  <si>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</si>
  <si>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</si>
  <si>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</si>
  <si>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</si>
  <si>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</si>
  <si>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</si>
  <si>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</si>
  <si>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</si>
  <si>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</si>
  <si>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</si>
  <si>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</si>
  <si>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</si>
  <si>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</si>
  <si>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</si>
  <si>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</si>
  <si>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</si>
  <si>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</si>
  <si>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</si>
  <si>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</si>
  <si>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</si>
  <si>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</si>
  <si>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</si>
  <si>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</si>
  <si>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</si>
  <si>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</si>
  <si>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</si>
  <si>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</si>
  <si>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</si>
  <si>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</si>
  <si>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</si>
  <si>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</si>
  <si>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</si>
  <si>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</si>
  <si>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</si>
  <si>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</si>
  <si>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</si>
  <si>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</si>
  <si>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</si>
  <si>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</si>
  <si>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</si>
  <si>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</si>
  <si>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</si>
  <si>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</si>
  <si>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</si>
  <si>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</si>
  <si>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</si>
  <si>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</si>
  <si>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</si>
  <si>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</si>
  <si>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</si>
  <si>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</si>
  <si>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</si>
  <si>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</si>
  <si>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</si>
  <si>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</si>
  <si>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</si>
  <si>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</si>
  <si>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</si>
  <si>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</si>
  <si>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</si>
  <si>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</si>
  <si>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</si>
  <si>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</si>
  <si>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</si>
  <si>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</si>
  <si>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</si>
  <si>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</si>
  <si>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</si>
  <si>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</si>
  <si>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</si>
  <si>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</si>
  <si>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</si>
  <si>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</si>
  <si>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</si>
  <si>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</si>
  <si>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</si>
  <si>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</si>
  <si>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</si>
  <si>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</si>
  <si>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</si>
  <si>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</si>
  <si>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</si>
  <si>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</si>
  <si>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</si>
  <si>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</si>
  <si>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</si>
  <si>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</si>
  <si>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</si>
  <si>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</si>
  <si>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</si>
  <si>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</si>
  <si>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</si>
  <si>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</si>
  <si>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</si>
  <si>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</si>
  <si>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</si>
  <si>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</si>
  <si>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</si>
  <si>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</si>
  <si>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</si>
  <si>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</si>
  <si>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</si>
  <si>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</si>
  <si>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</si>
  <si>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</si>
  <si>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</si>
  <si>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</si>
  <si>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</si>
  <si>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</si>
  <si>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</si>
  <si>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</si>
  <si>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</si>
  <si>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</si>
  <si>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</si>
  <si>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</si>
  <si>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</si>
  <si>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</si>
  <si>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</si>
  <si>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</si>
  <si>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</si>
  <si>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</si>
  <si>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</si>
  <si>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</si>
  <si>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</si>
  <si>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</si>
  <si>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</si>
  <si>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</si>
  <si>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</si>
  <si>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</si>
  <si>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</si>
  <si>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</si>
  <si>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</si>
  <si>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</si>
  <si>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</si>
  <si>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</si>
  <si>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</si>
  <si>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</si>
  <si>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</si>
  <si>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</si>
  <si>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</si>
  <si>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</si>
  <si>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</si>
  <si>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</si>
  <si>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</si>
  <si>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</si>
  <si>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</si>
  <si>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</si>
  <si>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</si>
  <si>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</si>
  <si>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</si>
  <si>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</si>
  <si>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</si>
  <si>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</si>
  <si>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</si>
  <si>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</si>
  <si>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</si>
  <si>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</si>
  <si>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</si>
  <si>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</si>
  <si>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</si>
  <si>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</si>
  <si>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</si>
  <si>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</si>
  <si>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</si>
  <si>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</si>
  <si>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</si>
  <si>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</si>
  <si>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</si>
  <si>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</si>
  <si>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</si>
  <si>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</si>
  <si>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</si>
  <si>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</si>
  <si>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</si>
  <si>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</si>
  <si>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</si>
  <si>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</si>
  <si>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</si>
  <si>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</si>
  <si>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</si>
  <si>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</si>
  <si>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</si>
  <si>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</si>
  <si>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</si>
  <si>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</si>
  <si>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</si>
  <si>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</si>
  <si>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</si>
  <si>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</si>
  <si>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</si>
  <si>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</si>
  <si>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</si>
  <si>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</si>
  <si>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</si>
  <si>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</si>
  <si>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</si>
  <si>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</si>
  <si>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</si>
  <si>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</si>
  <si>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</si>
  <si>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</si>
  <si>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</si>
  <si>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</si>
  <si>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</si>
  <si>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</si>
  <si>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</si>
  <si>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</si>
  <si>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</si>
  <si>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</si>
  <si>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</si>
  <si>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</si>
  <si>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</si>
  <si>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</si>
  <si>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</si>
  <si>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</si>
  <si>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</si>
  <si>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</si>
  <si>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</si>
  <si>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</si>
  <si>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</si>
  <si>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</si>
  <si>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</si>
  <si>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</si>
  <si>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</si>
  <si>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</si>
  <si>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</si>
  <si>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</si>
  <si>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</si>
  <si>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</si>
  <si>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</si>
  <si>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</si>
  <si>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</si>
  <si>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</si>
  <si>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</si>
  <si>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</si>
  <si>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</si>
  <si>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</si>
  <si>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</si>
  <si>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</si>
  <si>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</si>
  <si>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</si>
  <si>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</si>
  <si>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</si>
  <si>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</si>
  <si>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</si>
  <si>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</si>
  <si>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</si>
  <si>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</si>
  <si>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</si>
  <si>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</si>
  <si>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</si>
  <si>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</si>
  <si>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</si>
  <si>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</si>
  <si>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</si>
  <si>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</si>
  <si>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</si>
  <si>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</si>
  <si>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</si>
  <si>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</si>
  <si>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</si>
  <si>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</si>
  <si>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</si>
  <si>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</si>
  <si>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</si>
  <si>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</si>
  <si>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</si>
  <si>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</si>
  <si>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</si>
  <si>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</si>
  <si>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</si>
  <si>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</si>
  <si>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</si>
  <si>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</si>
  <si>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</si>
  <si>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</si>
  <si>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</si>
  <si>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</si>
  <si>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</si>
  <si>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</si>
  <si>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</si>
  <si>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</si>
  <si>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</si>
  <si>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</si>
  <si>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</si>
  <si>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</si>
  <si>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</si>
  <si>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</si>
  <si>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</si>
  <si>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</si>
  <si>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</si>
  <si>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</si>
  <si>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</si>
  <si>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</si>
  <si>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</si>
  <si>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</si>
  <si>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</si>
  <si>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</si>
  <si>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</si>
  <si>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</si>
  <si>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</si>
  <si>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</si>
  <si>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</si>
  <si>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</si>
  <si>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</si>
  <si>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</si>
  <si>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</si>
  <si>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</si>
  <si>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</si>
  <si>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</si>
  <si>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</si>
  <si>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</si>
  <si>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</si>
  <si>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</si>
  <si>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</si>
  <si>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</si>
  <si>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</si>
  <si>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</si>
  <si>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</si>
  <si>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</si>
  <si>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</si>
  <si>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</si>
  <si>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</si>
  <si>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</si>
  <si>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</si>
  <si>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</si>
  <si>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</si>
  <si>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</si>
  <si>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</si>
  <si>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</si>
  <si>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</si>
  <si>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</si>
  <si>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</si>
  <si>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</si>
  <si>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</si>
  <si>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</si>
  <si>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</si>
  <si>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</si>
  <si>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</si>
  <si>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</si>
  <si>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</si>
  <si>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</si>
  <si>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</si>
  <si>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</si>
  <si>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</si>
  <si>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</si>
  <si>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</si>
  <si>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</si>
  <si>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</si>
  <si>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</si>
  <si>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</si>
  <si>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</si>
  <si>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</si>
  <si>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</si>
  <si>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</si>
  <si>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</si>
  <si>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</si>
  <si>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</si>
  <si>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</si>
  <si>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</si>
  <si>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</si>
  <si>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</si>
  <si>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</si>
  <si>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</si>
  <si>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</si>
  <si>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</si>
  <si>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</si>
  <si>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</si>
  <si>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</si>
  <si>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</si>
  <si>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</si>
  <si>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</si>
  <si>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</si>
  <si>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</si>
  <si>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</si>
  <si>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</si>
  <si>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</si>
  <si>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</si>
  <si>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</si>
  <si>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</si>
  <si>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</si>
  <si>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</si>
  <si>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</si>
  <si>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</si>
  <si>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</si>
  <si>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</si>
  <si>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</si>
  <si>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</si>
  <si>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</si>
  <si>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</si>
  <si>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</si>
  <si>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</si>
  <si>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</si>
  <si>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</si>
  <si>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</si>
  <si>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</si>
  <si>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</si>
  <si>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</si>
  <si>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</si>
  <si>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</si>
  <si>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</si>
  <si>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</si>
  <si>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</si>
  <si>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</si>
  <si>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</si>
  <si>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</si>
  <si>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</si>
  <si>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</si>
  <si>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</si>
  <si>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</si>
  <si>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</si>
  <si>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</si>
  <si>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</si>
  <si>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</si>
  <si>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</si>
  <si>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</si>
  <si>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</si>
  <si>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</si>
  <si>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</si>
  <si>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</si>
  <si>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</si>
  <si>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</si>
  <si>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</si>
  <si>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</si>
  <si>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</si>
  <si>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</si>
  <si>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</si>
  <si>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</si>
  <si>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</si>
  <si>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</si>
  <si>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</si>
  <si>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</si>
  <si>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</si>
  <si>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</si>
  <si>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</si>
  <si>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</si>
  <si>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</si>
  <si>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</si>
  <si>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</si>
  <si>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</si>
  <si>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</si>
  <si>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</si>
  <si>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</si>
  <si>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</si>
  <si>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</si>
  <si>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</si>
  <si>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</si>
  <si>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</si>
  <si>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</si>
  <si>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</si>
  <si>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</si>
  <si>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</si>
  <si>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</si>
  <si>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</si>
  <si>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</si>
  <si>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</si>
  <si>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</si>
  <si>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</si>
  <si>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</si>
  <si>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</si>
  <si>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</si>
  <si>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</si>
  <si>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</si>
  <si>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</si>
  <si>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</si>
  <si>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</si>
  <si>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</si>
  <si>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</si>
  <si>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</si>
  <si>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</si>
  <si>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</si>
  <si>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</si>
  <si>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</si>
  <si>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</si>
  <si>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</si>
  <si>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</si>
  <si>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</si>
  <si>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</si>
  <si>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</si>
  <si>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</si>
  <si>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</si>
  <si>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</si>
  <si>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</si>
  <si>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</si>
  <si>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</si>
  <si>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</si>
  <si>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</si>
  <si>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</si>
  <si>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</si>
  <si>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</si>
  <si>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</si>
  <si>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</si>
  <si>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</si>
  <si>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</si>
  <si>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</si>
  <si>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</si>
  <si>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</si>
  <si>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</si>
  <si>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</si>
  <si>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</si>
  <si>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</si>
  <si>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</si>
  <si>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</si>
  <si>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</si>
  <si>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</si>
  <si>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</si>
  <si>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</si>
  <si>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</si>
  <si>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</si>
  <si>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</si>
  <si>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</si>
  <si>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</si>
  <si>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</si>
  <si>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</si>
  <si>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</si>
  <si>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</si>
  <si>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</si>
  <si>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</si>
  <si>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</si>
  <si>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</si>
  <si>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</si>
  <si>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</si>
  <si>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</si>
  <si>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</si>
  <si>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</si>
  <si>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</si>
  <si>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</si>
  <si>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</si>
  <si>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</si>
  <si>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</si>
  <si>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</si>
  <si>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</si>
  <si>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</si>
  <si>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</si>
  <si>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</si>
  <si>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</si>
  <si>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</si>
  <si>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</si>
  <si>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</si>
  <si>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</si>
  <si>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</si>
  <si>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</si>
  <si>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</si>
  <si>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</si>
  <si>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</si>
  <si>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</si>
  <si>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</si>
  <si>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</si>
  <si>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</si>
  <si>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</si>
  <si>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</si>
  <si>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</si>
  <si>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</si>
  <si>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</si>
  <si>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</si>
  <si>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</si>
  <si>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</si>
  <si>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</si>
  <si>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</si>
  <si>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</si>
  <si>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</si>
  <si>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</si>
  <si>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</si>
  <si>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</si>
  <si>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</si>
  <si>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</si>
  <si>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</si>
  <si>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</si>
  <si>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</si>
  <si>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</si>
  <si>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</si>
  <si>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</si>
  <si>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</si>
  <si>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</si>
  <si>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</si>
  <si>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</si>
  <si>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</si>
  <si>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</si>
  <si>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</si>
  <si>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</si>
  <si>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</si>
  <si>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</si>
  <si>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</si>
  <si>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</si>
  <si>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</si>
  <si>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</si>
  <si>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</si>
  <si>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</si>
  <si>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</si>
  <si>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</si>
  <si>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</si>
  <si>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</si>
  <si>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</si>
  <si>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</si>
  <si>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</si>
  <si>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</si>
  <si>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</si>
  <si>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</si>
  <si>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</si>
  <si>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</si>
  <si>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</si>
  <si>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</si>
  <si>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</si>
  <si>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</si>
  <si>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</si>
  <si>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</si>
  <si>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</si>
  <si>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</si>
  <si>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</si>
  <si>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</si>
  <si>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</si>
  <si>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</si>
  <si>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</si>
  <si>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</si>
  <si>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</si>
  <si>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</si>
  <si>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</si>
  <si>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</si>
  <si>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</si>
  <si>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</si>
  <si>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</si>
  <si>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</si>
  <si>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</si>
  <si>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</si>
  <si>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</si>
  <si>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</si>
  <si>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</si>
  <si>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</si>
  <si>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</si>
  <si>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</si>
  <si>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</si>
  <si>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</si>
  <si>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</si>
  <si>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</si>
  <si>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</si>
  <si>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</si>
  <si>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</si>
  <si>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</si>
  <si>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</si>
  <si>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</si>
  <si>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</si>
  <si>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</si>
  <si>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</si>
  <si>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</si>
  <si>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</si>
  <si>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</si>
  <si>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</si>
  <si>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</si>
  <si>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</si>
  <si>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</si>
  <si>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</si>
  <si>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</si>
  <si>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</si>
  <si>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</si>
  <si>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</si>
  <si>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</si>
  <si>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</si>
  <si>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</si>
  <si>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</si>
  <si>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</si>
  <si>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</si>
  <si>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</si>
  <si>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</si>
  <si>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</si>
  <si>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</si>
  <si>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</si>
  <si>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</si>
  <si>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</si>
  <si>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</si>
  <si>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</si>
  <si>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</si>
  <si>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</si>
  <si>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</si>
  <si>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</si>
  <si>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</si>
  <si>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</si>
  <si>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</si>
  <si>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</si>
  <si>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</si>
  <si>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</si>
  <si>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</si>
  <si>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</si>
  <si>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</si>
  <si>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</si>
  <si>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</si>
  <si>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</si>
  <si>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</si>
  <si>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</si>
  <si>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</si>
  <si>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</si>
  <si>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</si>
  <si>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</si>
  <si>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</si>
  <si>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</si>
  <si>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</si>
  <si>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</si>
  <si>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</si>
  <si>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</si>
  <si>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</si>
  <si>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</si>
  <si>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</si>
  <si>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</si>
  <si>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</si>
  <si>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</si>
  <si>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</si>
  <si>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</si>
  <si>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</si>
  <si>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</si>
  <si>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</si>
  <si>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</si>
  <si>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</si>
  <si>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</si>
  <si>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</si>
  <si>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</si>
  <si>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</si>
  <si>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</si>
  <si>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</si>
  <si>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</si>
  <si>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</si>
  <si>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</si>
  <si>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</si>
  <si>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</si>
  <si>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</si>
  <si>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</si>
  <si>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</si>
  <si>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</si>
  <si>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</si>
  <si>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</si>
  <si>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</si>
  <si>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</si>
  <si>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</si>
  <si>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</si>
  <si>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</si>
  <si>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</si>
  <si>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</si>
  <si>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</si>
  <si>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</si>
  <si>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</si>
  <si>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</si>
  <si>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</si>
  <si>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</si>
  <si>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</si>
  <si>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</si>
  <si>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</si>
  <si>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</si>
  <si>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</si>
  <si>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</si>
  <si>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</si>
  <si>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</si>
  <si>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</si>
  <si>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</si>
  <si>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</si>
  <si>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</si>
  <si>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</si>
  <si>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</si>
  <si>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</si>
  <si>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</si>
  <si>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</si>
  <si>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</si>
  <si>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</si>
  <si>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</si>
  <si>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</si>
  <si>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</si>
  <si>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</si>
  <si>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</si>
  <si>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</si>
  <si>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</si>
  <si>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</si>
  <si>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</si>
  <si>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</si>
  <si>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</si>
  <si>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</si>
  <si>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</si>
  <si>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</si>
  <si>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</si>
  <si>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</si>
  <si>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</si>
  <si>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</si>
  <si>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</si>
  <si>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</si>
  <si>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</si>
  <si>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</si>
  <si>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</si>
  <si>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</si>
  <si>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</si>
  <si>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</si>
  <si>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</si>
  <si>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</si>
  <si>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</si>
  <si>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</si>
  <si>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</si>
  <si>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</si>
  <si>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</si>
  <si>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</si>
  <si>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</si>
  <si>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</si>
  <si>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</si>
  <si>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</si>
  <si>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</si>
  <si>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</si>
  <si>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</si>
  <si>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</si>
  <si>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</si>
  <si>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</si>
  <si>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</si>
  <si>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</si>
  <si>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</si>
  <si>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</si>
  <si>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</si>
  <si>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</si>
  <si>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</si>
  <si>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</si>
  <si>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</si>
  <si>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</si>
  <si>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</si>
  <si>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</si>
  <si>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</si>
  <si>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</si>
  <si>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</si>
  <si>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</si>
  <si>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</si>
  <si>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</si>
  <si>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</si>
  <si>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</si>
  <si>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</si>
  <si>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</si>
  <si>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</si>
  <si>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</si>
  <si>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</si>
  <si>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</si>
  <si>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</si>
  <si>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</si>
  <si>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</si>
  <si>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</si>
  <si>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</si>
  <si>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</si>
  <si>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</si>
  <si>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</si>
  <si>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</si>
  <si>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</si>
  <si>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</si>
  <si>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</si>
  <si>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</si>
  <si>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</si>
  <si>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</si>
  <si>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</si>
  <si>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</si>
  <si>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</si>
  <si>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</si>
  <si>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</si>
  <si>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</si>
  <si>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</si>
  <si>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</si>
  <si>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</si>
  <si>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</si>
  <si>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</si>
  <si>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</si>
  <si>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</si>
  <si>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</si>
  <si>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</si>
  <si>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</si>
  <si>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</si>
  <si>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</si>
  <si>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</si>
  <si>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</si>
  <si>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</si>
  <si>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</si>
  <si>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</si>
  <si>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</si>
  <si>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</si>
  <si>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</si>
  <si>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</si>
  <si>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</si>
  <si>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</si>
  <si>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</si>
  <si>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</si>
  <si>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</si>
  <si>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</si>
  <si>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</si>
  <si>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</si>
  <si>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</si>
  <si>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</si>
  <si>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</si>
  <si>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</si>
  <si>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</si>
  <si>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</si>
  <si>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</si>
  <si>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</si>
  <si>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</si>
  <si>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</si>
  <si>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</si>
  <si>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</si>
  <si>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</si>
  <si>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</si>
  <si>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</si>
  <si>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</si>
  <si>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</si>
  <si>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</si>
  <si>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</si>
  <si>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</si>
  <si>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</si>
  <si>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</si>
  <si>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</si>
  <si>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</si>
  <si>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</si>
  <si>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</si>
  <si>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</si>
  <si>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</si>
  <si>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</si>
  <si>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</si>
  <si>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</si>
  <si>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</si>
  <si>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</si>
  <si>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</si>
  <si>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</si>
  <si>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</si>
  <si>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</si>
  <si>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</si>
  <si>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</si>
  <si>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</si>
  <si>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</si>
  <si>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</si>
  <si>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</si>
  <si>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</si>
  <si>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</si>
  <si>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</si>
  <si>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</si>
  <si>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</si>
  <si>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</si>
  <si>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</si>
  <si>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</si>
  <si>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</si>
  <si>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</si>
  <si>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</si>
  <si>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</si>
  <si>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</si>
  <si>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</si>
  <si>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</si>
  <si>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</si>
  <si>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</si>
  <si>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</si>
  <si>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</si>
  <si>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</si>
  <si>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</si>
  <si>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</si>
  <si>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</si>
  <si>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</si>
  <si>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</si>
  <si>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</si>
  <si>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</si>
  <si>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</si>
  <si>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</si>
  <si>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</si>
  <si>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</si>
  <si>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</si>
  <si>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</si>
  <si>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</si>
  <si>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</si>
  <si>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</si>
  <si>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</si>
  <si>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</si>
  <si>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</si>
  <si>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</si>
  <si>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</si>
  <si>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</si>
  <si>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</si>
  <si>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</si>
  <si>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</si>
  <si>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</si>
  <si>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</si>
  <si>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</si>
  <si>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</si>
  <si>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</si>
  <si>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</si>
  <si>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</si>
  <si>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</si>
  <si>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</si>
  <si>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</si>
  <si>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</si>
  <si>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</si>
  <si>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</si>
  <si>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</si>
  <si>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</si>
  <si>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</si>
  <si>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</si>
  <si>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</si>
  <si>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</si>
  <si>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</si>
  <si>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</si>
  <si>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</si>
  <si>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</si>
  <si>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</si>
  <si>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</si>
  <si>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</si>
  <si>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</si>
  <si>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</si>
  <si>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</si>
  <si>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</si>
  <si>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</si>
  <si>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</si>
  <si>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</si>
  <si>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</si>
  <si>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</si>
  <si>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</si>
  <si>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</si>
  <si>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</si>
  <si>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</si>
  <si>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</si>
  <si>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</si>
  <si>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</si>
  <si>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</si>
  <si>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</si>
  <si>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</si>
  <si>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</si>
  <si>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</si>
  <si>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</si>
  <si>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</si>
  <si>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</si>
  <si>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</si>
  <si>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</si>
  <si>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</si>
  <si>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</si>
  <si>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</si>
  <si>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</si>
  <si>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</si>
  <si>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</si>
  <si>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</si>
  <si>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</si>
  <si>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</si>
  <si>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</si>
  <si>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</si>
  <si>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</si>
  <si>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</si>
  <si>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</si>
  <si>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</si>
  <si>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</si>
  <si>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</si>
  <si>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</si>
  <si>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</si>
  <si>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</si>
  <si>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</si>
  <si>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</si>
  <si>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</si>
  <si>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</si>
  <si>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</si>
  <si>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</si>
  <si>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</si>
  <si>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</si>
  <si>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</si>
  <si>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</si>
  <si>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</si>
  <si>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</si>
  <si>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</si>
  <si>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</si>
  <si>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</si>
  <si>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</si>
  <si>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</si>
  <si>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</si>
  <si>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</si>
  <si>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</si>
  <si>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</si>
  <si>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</si>
  <si>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</si>
  <si>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</si>
  <si>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</si>
  <si>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</si>
  <si>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</si>
  <si>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</si>
  <si>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</si>
  <si>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</si>
  <si>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</si>
  <si>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</si>
  <si>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</si>
  <si>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</si>
  <si>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</si>
  <si>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</si>
  <si>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</si>
  <si>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</si>
  <si>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</si>
  <si>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</si>
  <si>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</si>
  <si>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</si>
  <si>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</si>
  <si>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</si>
  <si>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</si>
  <si>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</si>
  <si>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</si>
  <si>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</si>
  <si>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</si>
  <si>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</si>
  <si>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</si>
  <si>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</si>
  <si>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</si>
  <si>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</si>
  <si>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</si>
  <si>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</si>
  <si>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</si>
  <si>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</si>
  <si>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</si>
  <si>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</si>
  <si>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</si>
  <si>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</si>
  <si>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</si>
  <si>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</si>
  <si>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</si>
  <si>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</si>
  <si>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</si>
  <si>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</si>
  <si>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</si>
  <si>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</si>
  <si>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</si>
  <si>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</si>
  <si>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</si>
  <si>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</si>
  <si>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</si>
  <si>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</si>
  <si>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</si>
  <si>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</si>
  <si>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</si>
  <si>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</si>
  <si>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</si>
  <si>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</si>
  <si>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</si>
  <si>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</si>
  <si>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</si>
  <si>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</si>
  <si>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</si>
  <si>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</si>
  <si>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</si>
  <si>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</si>
  <si>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</si>
  <si>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</si>
  <si>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</si>
  <si>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</si>
  <si>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</si>
  <si>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</si>
  <si>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</si>
  <si>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</si>
  <si>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</si>
  <si>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</si>
  <si>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</si>
  <si>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</si>
  <si>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</si>
  <si>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</si>
  <si>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</si>
  <si>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</si>
  <si>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</si>
  <si>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</si>
  <si>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</si>
  <si>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</si>
  <si>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</si>
  <si>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</si>
  <si>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</si>
  <si>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</si>
  <si>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</si>
  <si>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</si>
  <si>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</si>
  <si>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</si>
  <si>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</si>
  <si>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</si>
  <si>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</si>
  <si>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</si>
  <si>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</si>
  <si>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</si>
  <si>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</si>
  <si>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</si>
  <si>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</si>
  <si>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</si>
  <si>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</si>
  <si>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</si>
  <si>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</si>
  <si>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</si>
  <si>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</si>
  <si>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</si>
  <si>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</si>
  <si>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</si>
  <si>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</si>
  <si>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</si>
  <si>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</si>
  <si>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</si>
  <si>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</si>
  <si>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</si>
  <si>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</si>
  <si>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</si>
  <si>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</si>
  <si>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</si>
  <si>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</si>
  <si>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</si>
  <si>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</si>
  <si>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</si>
  <si>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</si>
  <si>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</si>
  <si>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</si>
  <si>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</si>
  <si>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</si>
  <si>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</si>
  <si>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</si>
  <si>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</si>
  <si>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</si>
  <si>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</si>
  <si>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</si>
  <si>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</si>
  <si>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</si>
  <si>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</si>
  <si>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</si>
  <si>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</si>
  <si>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</si>
  <si>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</si>
  <si>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</si>
  <si>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</si>
  <si>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</si>
  <si>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</si>
  <si>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</si>
  <si>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</si>
  <si>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</si>
  <si>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</si>
  <si>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</si>
  <si>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</si>
  <si>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</si>
  <si>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</si>
  <si>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</si>
  <si>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</si>
  <si>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</si>
  <si>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</si>
  <si>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</si>
  <si>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</si>
  <si>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</si>
  <si>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</si>
  <si>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</si>
  <si>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</si>
  <si>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</si>
  <si>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</si>
  <si>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</si>
  <si>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</si>
  <si>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</si>
  <si>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</si>
  <si>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</si>
  <si>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</si>
  <si>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</si>
  <si>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</si>
  <si>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</si>
  <si>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</si>
  <si>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</si>
  <si>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</si>
  <si>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</si>
  <si>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</si>
  <si>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</si>
  <si>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</si>
  <si>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</si>
  <si>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</si>
  <si>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</si>
  <si>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</si>
  <si>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</si>
  <si>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</si>
  <si>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</si>
  <si>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</si>
  <si>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</si>
  <si>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</si>
  <si>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</si>
  <si>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</si>
  <si>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</si>
  <si>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</si>
  <si>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</si>
  <si>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</si>
  <si>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</si>
  <si>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</si>
  <si>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</si>
  <si>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</si>
  <si>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</si>
  <si>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</si>
  <si>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</si>
  <si>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</si>
  <si>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</si>
  <si>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</si>
  <si>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</si>
  <si>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</si>
  <si>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</si>
  <si>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</si>
  <si>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</si>
  <si>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</si>
  <si>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</si>
  <si>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</si>
  <si>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</si>
  <si>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</si>
  <si>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</si>
  <si>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</si>
  <si>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</si>
  <si>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</si>
  <si>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</si>
  <si>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</si>
  <si>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</si>
  <si>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</si>
  <si>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</si>
  <si>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</si>
  <si>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</si>
  <si>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</si>
  <si>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</si>
  <si>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</si>
  <si>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</si>
  <si>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</si>
  <si>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</si>
  <si>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</si>
  <si>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</si>
  <si>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</si>
  <si>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</si>
  <si>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</si>
  <si>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</si>
  <si>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</si>
  <si>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</si>
  <si>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</si>
  <si>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</si>
  <si>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</si>
  <si>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</si>
  <si>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</si>
  <si>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</si>
  <si>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</si>
  <si>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</si>
  <si>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</si>
  <si>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</si>
  <si>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</si>
  <si>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</si>
  <si>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</si>
  <si>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</si>
  <si>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</si>
  <si>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</si>
  <si>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</si>
  <si>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</si>
  <si>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</si>
  <si>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</si>
  <si>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</si>
  <si>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</si>
  <si>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</si>
  <si>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</si>
  <si>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</si>
  <si>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</si>
  <si>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</si>
  <si>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</si>
  <si>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</si>
  <si>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</si>
  <si>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</si>
  <si>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</si>
  <si>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</si>
  <si>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</si>
  <si>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</si>
  <si>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</si>
  <si>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</si>
  <si>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</si>
  <si>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</si>
  <si>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</si>
  <si>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</si>
  <si>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</si>
  <si>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</si>
  <si>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</si>
  <si>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</si>
  <si>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</si>
  <si>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</si>
  <si>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</si>
  <si>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</si>
  <si>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</si>
  <si>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</si>
  <si>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</si>
  <si>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</si>
  <si>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</si>
  <si>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</si>
  <si>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</si>
  <si>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</si>
  <si>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</si>
  <si>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</si>
  <si>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</si>
  <si>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</si>
  <si>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</si>
  <si>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</si>
  <si>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</si>
  <si>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</si>
  <si>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</si>
  <si>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</si>
  <si>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</si>
  <si>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</si>
  <si>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</si>
  <si>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</si>
  <si>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</si>
  <si>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</si>
  <si>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</si>
  <si>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</si>
  <si>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</si>
  <si>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</si>
  <si>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</si>
  <si>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</si>
  <si>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</si>
  <si>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</si>
  <si>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</si>
  <si>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</si>
  <si>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</si>
  <si>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</si>
  <si>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</si>
  <si>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</si>
  <si>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</si>
  <si>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</si>
  <si>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</si>
  <si>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</si>
  <si>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</si>
  <si>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</si>
  <si>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</si>
  <si>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</si>
  <si>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</si>
  <si>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</si>
  <si>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</si>
  <si>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</si>
  <si>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</si>
  <si>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</si>
  <si>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</si>
  <si>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</si>
  <si>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</si>
  <si>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</si>
  <si>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</si>
  <si>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</si>
  <si>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</si>
  <si>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</si>
  <si>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</si>
  <si>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</si>
  <si>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</si>
  <si>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</si>
  <si>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</si>
  <si>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</si>
  <si>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</si>
  <si>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</si>
  <si>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</si>
  <si>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</si>
  <si>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</si>
  <si>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</si>
  <si>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</si>
  <si>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</si>
  <si>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</si>
  <si>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</si>
  <si>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</si>
  <si>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</si>
  <si>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</si>
  <si>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</si>
  <si>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</si>
  <si>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</si>
  <si>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</si>
  <si>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</si>
  <si>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</si>
  <si>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</si>
  <si>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</si>
  <si>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</si>
  <si>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</si>
  <si>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</si>
  <si>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</si>
  <si>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</si>
  <si>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</si>
  <si>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</si>
  <si>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</si>
  <si>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</si>
  <si>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</si>
  <si>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</si>
  <si>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</si>
  <si>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</si>
  <si>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</si>
  <si>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</si>
  <si>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</si>
  <si>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</si>
  <si>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</si>
  <si>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</si>
  <si>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</si>
  <si>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</si>
  <si>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</si>
  <si>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</si>
  <si>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</si>
  <si>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</si>
  <si>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</si>
  <si>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</si>
  <si>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</si>
  <si>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</si>
  <si>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</si>
  <si>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</si>
  <si>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</si>
  <si>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</si>
  <si>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</si>
  <si>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</si>
  <si>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</si>
  <si>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</si>
  <si>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</si>
  <si>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</si>
  <si>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</si>
  <si>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</si>
  <si>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</si>
  <si>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</si>
  <si>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</si>
  <si>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</si>
  <si>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</si>
  <si>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</si>
  <si>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</si>
  <si>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</si>
  <si>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</si>
  <si>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</si>
  <si>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</si>
  <si>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</si>
  <si>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</si>
  <si>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</si>
  <si>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</si>
  <si>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</si>
  <si>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</si>
  <si>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</si>
  <si>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</si>
  <si>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</si>
  <si>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</si>
  <si>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</si>
  <si>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</si>
  <si>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</si>
  <si>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</si>
  <si>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</si>
  <si>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</si>
  <si>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</si>
  <si>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</si>
  <si>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</si>
  <si>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</si>
  <si>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</si>
  <si>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</si>
  <si>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</si>
  <si>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</si>
  <si>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</si>
  <si>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</si>
  <si>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</si>
  <si>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</si>
  <si>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</si>
  <si>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</si>
  <si>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</si>
  <si>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</si>
  <si>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</si>
  <si>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</si>
  <si>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</si>
  <si>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</si>
  <si>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</si>
  <si>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</si>
  <si>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</si>
  <si>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</si>
  <si>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</si>
  <si>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</si>
  <si>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</si>
  <si>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</si>
  <si>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</si>
  <si>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</si>
  <si>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</si>
  <si>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</si>
  <si>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</si>
  <si>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</si>
  <si>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</si>
  <si>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</si>
  <si>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</si>
  <si>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</si>
  <si>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</si>
  <si>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</si>
  <si>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</si>
  <si>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</si>
  <si>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</si>
  <si>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</si>
  <si>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</si>
  <si>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</si>
  <si>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</si>
  <si>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</si>
  <si>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</si>
  <si>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</si>
  <si>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</si>
  <si>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</si>
  <si>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</si>
  <si>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</si>
  <si>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</si>
  <si>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</si>
  <si>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</si>
  <si>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</si>
  <si>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</si>
  <si>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</si>
  <si>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</si>
  <si>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</si>
  <si>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</si>
  <si>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</si>
  <si>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</si>
  <si>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</si>
  <si>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</si>
  <si>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</si>
  <si>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</si>
  <si>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</si>
  <si>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</si>
  <si>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</si>
  <si>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</si>
  <si>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</si>
  <si>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</si>
  <si>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</si>
  <si>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</si>
  <si>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</si>
  <si>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</si>
  <si>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</si>
  <si>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</si>
  <si>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</si>
  <si>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</si>
  <si>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</si>
  <si>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</si>
  <si>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</si>
  <si>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</si>
  <si>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</si>
  <si>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</si>
  <si>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</si>
  <si>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</si>
  <si>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</si>
  <si>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</si>
  <si>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</si>
  <si>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</si>
  <si>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</si>
  <si>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</si>
  <si>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</si>
  <si>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</si>
  <si>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</si>
  <si>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</si>
  <si>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</si>
  <si>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</si>
  <si>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</si>
  <si>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</si>
  <si>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</si>
  <si>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</si>
  <si>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</si>
  <si>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</si>
  <si>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</si>
  <si>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</si>
  <si>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</si>
  <si>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</si>
  <si>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</si>
  <si>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</si>
  <si>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</si>
  <si>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</si>
  <si>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</si>
  <si>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</si>
  <si>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</si>
  <si>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</si>
  <si>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</si>
  <si>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</si>
  <si>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</si>
  <si>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</si>
  <si>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</si>
  <si>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</si>
  <si>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</si>
  <si>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</si>
  <si>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</si>
  <si>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</si>
  <si>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</si>
  <si>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</si>
  <si>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</si>
  <si>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</si>
  <si>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</si>
  <si>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</si>
  <si>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</si>
  <si>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</si>
  <si>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</si>
  <si>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</si>
  <si>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</si>
  <si>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</si>
  <si>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</si>
  <si>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</si>
  <si>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</si>
  <si>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</si>
  <si>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</si>
  <si>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</si>
  <si>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</si>
  <si>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</si>
  <si>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</si>
  <si>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</si>
  <si>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</si>
  <si>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</si>
  <si>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</si>
  <si>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</si>
  <si>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</si>
  <si>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</si>
  <si>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</si>
  <si>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</si>
  <si>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</si>
  <si>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</si>
  <si>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</si>
  <si>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</si>
  <si>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</si>
  <si>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</si>
  <si>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</si>
  <si>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</si>
  <si>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</si>
  <si>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</si>
  <si>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</si>
  <si>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</si>
  <si>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</si>
  <si>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</si>
  <si>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</si>
  <si>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</si>
  <si>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</si>
  <si>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</si>
  <si>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</si>
  <si>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</si>
  <si>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</si>
  <si>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</si>
  <si>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</si>
  <si>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</si>
  <si>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</si>
  <si>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</si>
  <si>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</si>
  <si>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</si>
  <si>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</si>
  <si>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</si>
  <si>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</si>
  <si>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</si>
  <si>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</si>
  <si>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</si>
  <si>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</si>
  <si>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</si>
  <si>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</si>
  <si>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</si>
  <si>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</si>
  <si>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</si>
  <si>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</si>
  <si>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</si>
  <si>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</si>
  <si>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</si>
  <si>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</si>
  <si>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</si>
  <si>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</si>
  <si>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</si>
  <si>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</si>
  <si>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</si>
  <si>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</si>
  <si>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</si>
  <si>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</si>
  <si>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</si>
  <si>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</si>
  <si>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</si>
  <si>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</si>
  <si>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</si>
  <si>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</si>
  <si>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</si>
  <si>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</si>
  <si>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</si>
  <si>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</si>
  <si>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</si>
  <si>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</si>
  <si>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</si>
  <si>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</si>
  <si>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</si>
  <si>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</si>
  <si>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</si>
  <si>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</si>
  <si>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</si>
  <si>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</si>
  <si>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</si>
  <si>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</si>
  <si>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</si>
  <si>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</si>
  <si>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</si>
  <si>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</si>
  <si>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</si>
  <si>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</si>
  <si>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</si>
  <si>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</si>
  <si>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</si>
  <si>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</si>
  <si>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</si>
  <si>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</si>
  <si>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</si>
  <si>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</si>
  <si>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</si>
  <si>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</si>
  <si>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</si>
  <si>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</si>
  <si>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</si>
  <si>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</si>
  <si>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</si>
  <si>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</si>
  <si>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</si>
  <si>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</si>
  <si>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</si>
  <si>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</si>
  <si>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</si>
  <si>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</si>
  <si>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</si>
  <si>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</si>
  <si>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</si>
  <si>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</si>
  <si>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</si>
  <si>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</si>
  <si>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</si>
  <si>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</si>
  <si>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</si>
  <si>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</si>
  <si>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</si>
  <si>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</si>
  <si>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</si>
  <si>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</si>
  <si>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</si>
  <si>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</si>
  <si>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</si>
  <si>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</si>
  <si>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</si>
  <si>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</si>
  <si>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</si>
  <si>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</si>
  <si>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</si>
  <si>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</si>
  <si>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</si>
  <si>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</si>
  <si>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</si>
  <si>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</si>
  <si>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</si>
  <si>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</si>
  <si>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</si>
  <si>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</si>
  <si>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</si>
  <si>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</si>
  <si>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</si>
  <si>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</si>
  <si>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</si>
  <si>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</si>
  <si>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</si>
  <si>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</si>
  <si>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</si>
  <si>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</si>
  <si>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</si>
  <si>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</si>
  <si>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</si>
  <si>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</si>
  <si>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</si>
  <si>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</si>
  <si>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</si>
  <si>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</si>
  <si>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</si>
  <si>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</si>
  <si>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</si>
  <si>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</si>
  <si>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</si>
  <si>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</si>
  <si>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</si>
  <si>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</si>
  <si>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</si>
  <si>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</si>
  <si>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</si>
  <si>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</si>
  <si>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</si>
  <si>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</si>
  <si>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</si>
  <si>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</si>
  <si>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</si>
  <si>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</si>
  <si>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</si>
  <si>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</si>
  <si>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</si>
  <si>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</si>
  <si>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</si>
  <si>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</si>
  <si>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</si>
  <si>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</si>
  <si>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</si>
  <si>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</si>
  <si>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</si>
  <si>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</si>
  <si>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</si>
  <si>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</si>
  <si>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</si>
  <si>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</si>
  <si>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</si>
  <si>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</si>
  <si>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</si>
  <si>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</si>
  <si>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</si>
  <si>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</si>
  <si>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</si>
  <si>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</si>
  <si>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</si>
  <si>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</si>
  <si>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</si>
  <si>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</si>
  <si>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</si>
  <si>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</si>
  <si>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</si>
  <si>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</si>
  <si>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</si>
  <si>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</si>
  <si>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</si>
  <si>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</si>
  <si>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</si>
  <si>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</si>
  <si>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</si>
  <si>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</si>
  <si>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</si>
  <si>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</si>
  <si>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</si>
  <si>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</si>
  <si>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</si>
  <si>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</si>
  <si>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</si>
  <si>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</si>
  <si>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</si>
  <si>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</si>
  <si>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</si>
  <si>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</si>
  <si>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</si>
  <si>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</si>
  <si>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</si>
  <si>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</si>
  <si>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</si>
  <si>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</si>
  <si>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</si>
  <si>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</si>
  <si>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</si>
  <si>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</si>
  <si>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</si>
  <si>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</si>
  <si>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</si>
  <si>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</si>
  <si>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</si>
  <si>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</si>
  <si>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</si>
  <si>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</si>
  <si>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</si>
  <si>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</si>
  <si>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</si>
  <si>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</si>
  <si>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</si>
  <si>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</si>
  <si>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</si>
  <si>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</si>
  <si>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</si>
  <si>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</si>
  <si>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</si>
  <si>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</si>
  <si>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</si>
  <si>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</si>
  <si>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</si>
  <si>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</si>
  <si>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</si>
  <si>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</si>
  <si>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</si>
  <si>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</si>
  <si>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</si>
  <si>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</si>
  <si>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</si>
  <si>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</si>
  <si>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</si>
  <si>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</si>
  <si>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</si>
  <si>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</si>
  <si>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</si>
  <si>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</si>
  <si>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</si>
  <si>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</si>
  <si>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</si>
  <si>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</si>
  <si>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</si>
  <si>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</si>
  <si>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</si>
  <si>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</si>
  <si>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</si>
  <si>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</si>
  <si>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</si>
  <si>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</si>
  <si>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</si>
  <si>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</si>
  <si>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</si>
  <si>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</si>
  <si>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</si>
  <si>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</si>
  <si>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</si>
  <si>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</si>
  <si>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</si>
  <si>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</si>
  <si>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</si>
  <si>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</si>
  <si>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</si>
  <si>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</si>
  <si>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</si>
  <si>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</si>
  <si>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</si>
  <si>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</si>
  <si>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</si>
  <si>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</si>
  <si>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</si>
  <si>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</si>
  <si>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</si>
  <si>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</si>
  <si>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</si>
  <si>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</si>
  <si>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</si>
  <si>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</si>
  <si>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</si>
  <si>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</si>
  <si>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</si>
  <si>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</si>
  <si>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</si>
  <si>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</si>
  <si>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</si>
  <si>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</si>
  <si>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</si>
  <si>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</si>
  <si>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</si>
  <si>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</si>
  <si>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</si>
  <si>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</si>
  <si>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</si>
  <si>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</si>
  <si>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</si>
  <si>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</si>
  <si>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</si>
  <si>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</si>
  <si>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</si>
  <si>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</si>
  <si>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</si>
  <si>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</si>
  <si>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</si>
  <si>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</si>
  <si>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</si>
  <si>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</si>
  <si>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</si>
  <si>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</si>
  <si>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</si>
  <si>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</si>
  <si>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</si>
  <si>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</si>
  <si>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</si>
  <si>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</si>
  <si>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</si>
  <si>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</si>
  <si>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</si>
  <si>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</si>
  <si>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</si>
  <si>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</si>
  <si>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</si>
  <si>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</si>
  <si>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</si>
  <si>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</si>
  <si>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</si>
  <si>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</si>
  <si>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</si>
  <si>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</si>
  <si>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</si>
  <si>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</si>
  <si>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</si>
  <si>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</si>
  <si>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</si>
  <si>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</si>
  <si>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</si>
  <si>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</si>
  <si>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</si>
  <si>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</si>
  <si>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</si>
  <si>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</si>
  <si>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</si>
  <si>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</si>
  <si>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</si>
  <si>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</si>
  <si>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</si>
  <si>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</si>
  <si>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</si>
  <si>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</si>
  <si>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</si>
  <si>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</si>
  <si>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</si>
  <si>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</si>
  <si>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</si>
  <si>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</si>
  <si>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</si>
  <si>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</si>
  <si>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</si>
  <si>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</si>
  <si>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</si>
  <si>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</si>
  <si>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</si>
  <si>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</si>
  <si>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</si>
  <si>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</si>
  <si>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</si>
  <si>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</si>
  <si>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</si>
  <si>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</si>
  <si>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</si>
  <si>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</si>
  <si>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</si>
  <si>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</si>
  <si>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</si>
  <si>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</si>
  <si>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</si>
  <si>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</si>
  <si>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</si>
  <si>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</si>
  <si>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</si>
  <si>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</si>
  <si>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</si>
  <si>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</si>
  <si>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</si>
  <si>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</si>
  <si>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</si>
  <si>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</si>
  <si>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</si>
  <si>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</si>
  <si>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</si>
  <si>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</si>
  <si>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</si>
  <si>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</si>
  <si>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</si>
  <si>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</si>
  <si>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</si>
  <si>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</si>
  <si>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</si>
  <si>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</si>
  <si>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</si>
  <si>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</si>
  <si>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</si>
  <si>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</si>
  <si>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</si>
  <si>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</si>
  <si>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</si>
  <si>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</si>
  <si>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</si>
  <si>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</si>
  <si>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</si>
  <si>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</si>
  <si>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</si>
  <si>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</si>
  <si>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</si>
  <si>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</si>
  <si>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</si>
  <si>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</si>
  <si>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</si>
  <si>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</si>
  <si>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</si>
  <si>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</si>
  <si>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</si>
  <si>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</si>
  <si>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</si>
  <si>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</si>
  <si>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</si>
  <si>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</si>
  <si>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</si>
  <si>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</si>
  <si>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</si>
  <si>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</si>
  <si>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</si>
  <si>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</si>
  <si>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</si>
  <si>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</si>
  <si>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</si>
  <si>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</si>
  <si>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</si>
  <si>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</si>
  <si>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</si>
  <si>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</si>
  <si>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</si>
  <si>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</si>
  <si>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</si>
  <si>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</si>
  <si>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</si>
  <si>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</si>
  <si>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</si>
  <si>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</si>
  <si>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</si>
  <si>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</si>
  <si>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</si>
  <si>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</si>
  <si>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</si>
  <si>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</si>
  <si>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</si>
  <si>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</si>
  <si>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</si>
  <si>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</si>
  <si>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</si>
  <si>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</si>
  <si>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</si>
  <si>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</si>
  <si>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</si>
  <si>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</si>
  <si>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</si>
  <si>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</si>
  <si>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</si>
  <si>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</si>
  <si>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</si>
  <si>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</si>
  <si>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</si>
  <si>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</si>
  <si>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</si>
  <si>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</si>
  <si>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</si>
  <si>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</si>
  <si>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</si>
  <si>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</si>
  <si>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</si>
  <si>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</si>
  <si>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</si>
  <si>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</si>
  <si>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</si>
  <si>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</si>
  <si>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</si>
  <si>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</si>
  <si>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</si>
  <si>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</si>
  <si>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</si>
  <si>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</si>
  <si>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</si>
  <si>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</si>
  <si>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</si>
  <si>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</si>
  <si>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</si>
  <si>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</si>
  <si>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</si>
  <si>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</si>
  <si>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</si>
  <si>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</si>
  <si>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</si>
  <si>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</si>
  <si>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</si>
  <si>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</si>
  <si>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</si>
  <si>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</si>
  <si>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</si>
  <si>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</si>
  <si>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</si>
  <si>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</si>
  <si>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</si>
  <si>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</si>
  <si>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</si>
  <si>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</si>
  <si>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</si>
  <si>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</si>
  <si>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</si>
  <si>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</si>
  <si>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</si>
  <si>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</si>
  <si>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</si>
  <si>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</si>
  <si>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</si>
  <si>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</si>
  <si>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</si>
  <si>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</si>
  <si>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</si>
  <si>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</si>
  <si>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</si>
  <si>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</si>
  <si>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</si>
  <si>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</si>
  <si>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</si>
  <si>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</si>
  <si>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</si>
  <si>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</si>
  <si>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</si>
  <si>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</si>
  <si>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</si>
  <si>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</si>
  <si>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</si>
  <si>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</si>
  <si>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</si>
  <si>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</si>
  <si>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</si>
  <si>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</si>
  <si>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</si>
  <si>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</si>
  <si>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</si>
  <si>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</si>
  <si>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</si>
  <si>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</si>
  <si>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</si>
  <si>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</si>
  <si>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</si>
  <si>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</si>
  <si>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</si>
  <si>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</si>
  <si>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</si>
  <si>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</si>
  <si>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</si>
  <si>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</si>
  <si>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</si>
  <si>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</si>
  <si>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</si>
  <si>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</si>
  <si>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</si>
  <si>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</si>
  <si>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</si>
  <si>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</si>
  <si>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</si>
  <si>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</si>
  <si>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</si>
  <si>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</si>
  <si>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</si>
  <si>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</si>
  <si>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</si>
  <si>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</si>
  <si>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</si>
  <si>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</si>
  <si>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</si>
  <si>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</si>
  <si>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</si>
  <si>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</si>
  <si>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</si>
  <si>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</si>
  <si>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</si>
  <si>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</si>
  <si>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</si>
  <si>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</si>
  <si>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</si>
  <si>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</si>
  <si>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</si>
  <si>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</si>
  <si>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</si>
  <si>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</si>
  <si>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</si>
  <si>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</si>
  <si>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</si>
  <si>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</si>
  <si>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</si>
  <si>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</si>
  <si>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</si>
  <si>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</si>
  <si>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</si>
  <si>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</si>
  <si>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</si>
  <si>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</si>
  <si>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</si>
  <si>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</si>
  <si>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</si>
  <si>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</si>
  <si>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</si>
  <si>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</si>
  <si>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</si>
  <si>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</si>
  <si>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</si>
  <si>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</si>
  <si>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</si>
  <si>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</si>
  <si>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</si>
  <si>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</si>
  <si>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</si>
  <si>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</si>
  <si>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</si>
  <si>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</si>
  <si>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</si>
  <si>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</si>
  <si>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</si>
  <si>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</si>
  <si>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</si>
  <si>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</si>
  <si>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</si>
  <si>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</si>
  <si>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</si>
  <si>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</si>
  <si>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</si>
  <si>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</si>
  <si>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</si>
  <si>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</si>
  <si>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</si>
  <si>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</si>
  <si>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</si>
  <si>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</si>
  <si>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</si>
  <si>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</si>
  <si>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</si>
  <si>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</si>
  <si>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</si>
  <si>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</si>
  <si>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</si>
  <si>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</si>
  <si>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</si>
  <si>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</si>
  <si>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</si>
  <si>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</si>
  <si>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</si>
  <si>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</si>
  <si>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</si>
  <si>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</si>
  <si>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</si>
  <si>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</si>
  <si>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</si>
  <si>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</si>
  <si>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</si>
  <si>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</si>
  <si>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</si>
  <si>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</si>
  <si>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</si>
  <si>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</si>
  <si>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</si>
  <si>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</si>
  <si>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</si>
  <si>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</si>
  <si>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</si>
  <si>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</si>
  <si>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</si>
  <si>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</si>
  <si>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</si>
  <si>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</si>
  <si>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</si>
  <si>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</si>
  <si>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</si>
  <si>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</si>
  <si>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</si>
  <si>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</si>
  <si>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</si>
  <si>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</si>
  <si>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</si>
  <si>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</si>
  <si>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</si>
  <si>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</si>
  <si>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</si>
  <si>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</si>
  <si>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</si>
  <si>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</si>
  <si>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</si>
  <si>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</si>
  <si>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</si>
  <si>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</si>
  <si>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</si>
  <si>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</si>
  <si>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</si>
  <si>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</si>
  <si>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</si>
  <si>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</si>
  <si>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</si>
  <si>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</si>
  <si>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</si>
  <si>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</si>
  <si>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</si>
  <si>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</si>
  <si>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</si>
  <si>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</si>
  <si>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</si>
  <si>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</si>
  <si>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</si>
  <si>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</si>
  <si>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</si>
  <si>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</si>
  <si>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</si>
  <si>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</si>
  <si>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</si>
  <si>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</si>
  <si>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</si>
  <si>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</si>
  <si>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</si>
  <si>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</si>
  <si>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</si>
  <si>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</si>
  <si>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</si>
  <si>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</si>
  <si>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</si>
  <si>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</si>
  <si>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</si>
  <si>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</si>
  <si>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</si>
  <si>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</si>
  <si>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</si>
  <si>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</si>
  <si>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</si>
  <si>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</si>
  <si>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</si>
  <si>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</si>
  <si>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</si>
  <si>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</si>
  <si>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</si>
  <si>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</si>
  <si>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</si>
  <si>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</si>
  <si>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</si>
  <si>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</si>
  <si>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</si>
  <si>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</si>
  <si>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</si>
  <si>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</si>
  <si>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</si>
  <si>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</si>
  <si>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</si>
  <si>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</si>
  <si>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</si>
  <si>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</si>
  <si>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</si>
  <si>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</si>
  <si>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</si>
  <si>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</si>
  <si>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</si>
  <si>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</si>
  <si>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</si>
  <si>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</si>
  <si>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</si>
  <si>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</si>
  <si>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</si>
  <si>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</si>
  <si>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</si>
  <si>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</si>
  <si>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</si>
  <si>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</si>
  <si>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</si>
  <si>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</si>
  <si>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</si>
  <si>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</si>
  <si>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</si>
  <si>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</si>
  <si>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</si>
  <si>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</si>
  <si>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</si>
  <si>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</si>
  <si>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</si>
  <si>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</si>
  <si>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</si>
  <si>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</si>
  <si>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</si>
  <si>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</si>
  <si>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</si>
  <si>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</si>
  <si>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</si>
  <si>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</si>
  <si>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</si>
  <si>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</si>
  <si>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</si>
  <si>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</si>
  <si>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</si>
  <si>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</si>
  <si>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</si>
  <si>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</si>
  <si>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</si>
  <si>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</si>
  <si>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</si>
  <si>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</si>
  <si>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</si>
  <si>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</si>
  <si>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</si>
  <si>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</si>
  <si>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</si>
  <si>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</si>
  <si>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</si>
  <si>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</si>
  <si>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</si>
  <si>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</si>
  <si>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</si>
  <si>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</si>
  <si>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</si>
  <si>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</si>
  <si>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</si>
  <si>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</si>
  <si>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</si>
  <si>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</si>
  <si>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</si>
  <si>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</si>
  <si>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</si>
  <si>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</si>
  <si>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</si>
  <si>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</si>
  <si>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</si>
  <si>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</si>
  <si>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</si>
  <si>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</si>
  <si>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</si>
  <si>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</si>
  <si>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</si>
  <si>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</si>
  <si>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</si>
  <si>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</si>
  <si>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</si>
  <si>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</si>
  <si>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</si>
  <si>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</si>
  <si>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</si>
  <si>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</si>
  <si>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</si>
  <si>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</si>
  <si>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</si>
  <si>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</si>
  <si>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</si>
  <si>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</si>
  <si>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</si>
  <si>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</si>
  <si>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</si>
  <si>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</si>
  <si>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</si>
  <si>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</si>
  <si>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</si>
  <si>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</si>
  <si>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</si>
  <si>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</si>
  <si>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</si>
  <si>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</si>
  <si>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</si>
  <si>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</si>
  <si>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</si>
  <si>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</si>
  <si>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</si>
  <si>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</si>
  <si>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</si>
  <si>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</si>
  <si>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</si>
  <si>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</si>
  <si>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</si>
  <si>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</si>
  <si>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</si>
  <si>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</si>
  <si>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</si>
  <si>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</si>
  <si>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</si>
  <si>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</si>
  <si>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</si>
  <si>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</si>
  <si>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</si>
  <si>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</si>
  <si>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</si>
  <si>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</si>
  <si>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</si>
  <si>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</si>
  <si>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</si>
  <si>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</si>
  <si>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</si>
  <si>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</si>
  <si>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</si>
  <si>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</si>
  <si>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</si>
  <si>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</si>
  <si>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</si>
  <si>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</si>
  <si>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</si>
  <si>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</si>
  <si>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</si>
  <si>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</si>
  <si>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</si>
  <si>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</si>
  <si>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</si>
  <si>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</si>
  <si>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</si>
  <si>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</si>
  <si>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</si>
  <si>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</si>
  <si>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</si>
  <si>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</si>
  <si>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</si>
  <si>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</si>
  <si>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</si>
  <si>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</si>
  <si>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</si>
  <si>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</si>
  <si>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</si>
  <si>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</si>
  <si>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</si>
  <si>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</si>
  <si>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</si>
  <si>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</si>
  <si>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</si>
  <si>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</si>
  <si>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</si>
  <si>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</si>
  <si>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</si>
  <si>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</si>
  <si>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</si>
  <si>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</si>
  <si>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</si>
  <si>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</si>
  <si>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</si>
  <si>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</si>
  <si>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</si>
  <si>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</si>
  <si>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</si>
  <si>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</si>
  <si>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</si>
  <si>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</si>
  <si>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</si>
  <si>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</si>
  <si>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</si>
  <si>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</si>
  <si>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</si>
  <si>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</si>
  <si>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</si>
  <si>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</si>
  <si>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</si>
  <si>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</si>
  <si>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</si>
  <si>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</si>
  <si>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</si>
  <si>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</si>
  <si>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</si>
  <si>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</si>
  <si>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</si>
  <si>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</si>
  <si>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</si>
  <si>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</si>
  <si>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</si>
  <si>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</si>
  <si>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</si>
  <si>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</si>
  <si>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</si>
  <si>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</si>
  <si>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</si>
  <si>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</si>
  <si>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</si>
  <si>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</si>
  <si>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</si>
  <si>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</si>
  <si>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</si>
  <si>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</si>
  <si>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</si>
  <si>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</si>
  <si>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</si>
  <si>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</si>
  <si>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</si>
  <si>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</si>
  <si>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</si>
  <si>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</si>
  <si>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</si>
  <si>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</si>
  <si>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</si>
  <si>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</si>
  <si>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</si>
  <si>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</si>
  <si>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</si>
  <si>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</si>
  <si>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</si>
  <si>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</si>
  <si>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</si>
  <si>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</si>
  <si>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</si>
  <si>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</si>
  <si>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</si>
  <si>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</si>
  <si>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</si>
  <si>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</si>
  <si>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</si>
  <si>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</si>
  <si>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</si>
  <si>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</si>
  <si>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</si>
  <si>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</si>
  <si>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</si>
  <si>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</si>
  <si>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</si>
  <si>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</si>
  <si>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</si>
  <si>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</si>
  <si>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</si>
  <si>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</si>
  <si>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</si>
  <si>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</si>
  <si>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</si>
  <si>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</si>
  <si>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</si>
  <si>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</si>
  <si>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</si>
  <si>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</si>
  <si>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</si>
  <si>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</si>
  <si>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</si>
  <si>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</si>
  <si>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</si>
  <si>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</si>
  <si>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</si>
  <si>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</si>
  <si>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</si>
  <si>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</si>
  <si>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</si>
  <si>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</si>
  <si>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</si>
  <si>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</si>
  <si>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</si>
  <si>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</si>
  <si>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</si>
  <si>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</si>
  <si>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</si>
  <si>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</si>
  <si>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</si>
  <si>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</si>
  <si>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</si>
  <si>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</si>
  <si>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</si>
  <si>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</si>
  <si>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</si>
  <si>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</si>
  <si>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</si>
  <si>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</si>
  <si>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</si>
  <si>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</si>
  <si>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</si>
  <si>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</si>
  <si>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</si>
  <si>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</si>
  <si>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</si>
  <si>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</si>
  <si>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</si>
  <si>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</si>
  <si>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</si>
  <si>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</si>
  <si>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</si>
  <si>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</si>
  <si>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</si>
  <si>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</si>
  <si>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</si>
  <si>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</si>
  <si>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</si>
  <si>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</si>
  <si>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</si>
  <si>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</si>
  <si>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</si>
  <si>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</si>
  <si>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</si>
  <si>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</si>
  <si>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</si>
  <si>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</si>
  <si>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</si>
  <si>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</si>
  <si>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</si>
  <si>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</si>
  <si>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</si>
  <si>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</si>
  <si>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</si>
  <si>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</si>
  <si>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</si>
  <si>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</si>
  <si>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</si>
  <si>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</si>
  <si>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</si>
  <si>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</si>
  <si>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</si>
  <si>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</si>
  <si>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</si>
  <si>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</si>
  <si>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</si>
  <si>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</si>
  <si>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</si>
  <si>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</si>
  <si>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</si>
  <si>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</si>
  <si>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</si>
  <si>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</si>
  <si>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</si>
  <si>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</si>
  <si>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</si>
  <si>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</si>
  <si>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</si>
  <si>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</si>
  <si>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</si>
  <si>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</si>
  <si>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</si>
  <si>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</si>
  <si>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</si>
  <si>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</si>
  <si>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</si>
  <si>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</si>
  <si>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</si>
  <si>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</si>
  <si>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</si>
  <si>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</si>
  <si>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</si>
  <si>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</si>
  <si>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</si>
  <si>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</si>
  <si>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</si>
  <si>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</si>
  <si>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</si>
  <si>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</si>
  <si>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</si>
  <si>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</si>
  <si>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</si>
  <si>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</si>
  <si>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</si>
  <si>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</si>
  <si>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</si>
  <si>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</si>
  <si>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</si>
  <si>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</si>
  <si>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</si>
  <si>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</si>
  <si>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</si>
  <si>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</si>
  <si>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</si>
  <si>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</si>
  <si>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</si>
  <si>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</si>
  <si>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</si>
  <si>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</si>
  <si>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</si>
  <si>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</si>
  <si>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</si>
  <si>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</si>
  <si>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</si>
  <si>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</si>
  <si>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</si>
  <si>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</si>
  <si>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</si>
  <si>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</si>
  <si>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</si>
  <si>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</si>
  <si>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</si>
  <si>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</si>
  <si>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</si>
  <si>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</si>
  <si>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</si>
  <si>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</si>
  <si>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</si>
  <si>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</si>
  <si>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</si>
  <si>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</si>
  <si>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</si>
  <si>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</si>
  <si>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</si>
  <si>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</si>
  <si>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</si>
  <si>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</si>
  <si>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</si>
  <si>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</si>
  <si>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</si>
  <si>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</si>
  <si>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</si>
  <si>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</si>
  <si>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</si>
  <si>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</si>
  <si>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</si>
  <si>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</si>
  <si>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</si>
  <si>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</si>
  <si>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</si>
  <si>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</si>
  <si>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</si>
  <si>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</si>
  <si>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</si>
  <si>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</si>
  <si>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</si>
  <si>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</si>
  <si>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</si>
  <si>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</si>
  <si>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</si>
  <si>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</si>
  <si>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</si>
  <si>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</si>
  <si>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</si>
  <si>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</si>
  <si>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</si>
  <si>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</si>
  <si>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</si>
  <si>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</si>
  <si>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</si>
  <si>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</si>
  <si>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</si>
  <si>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</si>
  <si>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</si>
  <si>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</si>
  <si>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</si>
  <si>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</si>
  <si>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</si>
  <si>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</si>
  <si>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</si>
  <si>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</si>
  <si>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</si>
  <si>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</si>
  <si>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</si>
  <si>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</si>
  <si>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</si>
  <si>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</si>
  <si>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</si>
  <si>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</si>
  <si>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</si>
  <si>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</si>
  <si>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</si>
  <si>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</si>
  <si>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</si>
  <si>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</si>
  <si>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</si>
  <si>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</si>
  <si>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</si>
  <si>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</si>
  <si>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</si>
  <si>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</si>
  <si>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</si>
  <si>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</si>
  <si>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</si>
  <si>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</si>
  <si>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</si>
  <si>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</si>
  <si>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</si>
  <si>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</si>
  <si>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</si>
  <si>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</si>
  <si>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</si>
  <si>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</si>
  <si>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</si>
  <si>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</si>
  <si>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</si>
  <si>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</si>
  <si>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</si>
  <si>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</si>
  <si>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</si>
  <si>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</si>
  <si>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</si>
  <si>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</si>
  <si>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</si>
  <si>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</si>
  <si>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</si>
  <si>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</si>
  <si>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</si>
  <si>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</si>
  <si>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</si>
  <si>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</si>
  <si>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</si>
  <si>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</si>
  <si>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</si>
  <si>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</si>
  <si>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</si>
  <si>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</si>
  <si>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</si>
  <si>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</si>
  <si>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</si>
  <si>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</si>
  <si>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</si>
  <si>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</si>
  <si>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</si>
  <si>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</si>
  <si>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</si>
  <si>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</si>
  <si>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</si>
  <si>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</si>
  <si>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</si>
  <si>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</si>
  <si>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</si>
  <si>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</si>
  <si>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</si>
  <si>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</si>
  <si>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</si>
  <si>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</si>
  <si>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</si>
  <si>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</si>
  <si>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</si>
  <si>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</si>
  <si>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</si>
  <si>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</si>
  <si>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</si>
  <si>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</si>
  <si>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</si>
  <si>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</si>
  <si>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</si>
  <si>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</si>
  <si>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</si>
  <si>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</si>
  <si>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</si>
  <si>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</si>
  <si>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</si>
  <si>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</si>
  <si>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</si>
  <si>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</si>
  <si>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</si>
  <si>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</si>
  <si>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</si>
  <si>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</si>
  <si>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</si>
  <si>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</si>
  <si>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</si>
  <si>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</si>
  <si>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</si>
  <si>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</si>
  <si>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</si>
  <si>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</si>
  <si>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</si>
  <si>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</si>
  <si>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</si>
  <si>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</si>
  <si>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</si>
  <si>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</si>
  <si>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</si>
  <si>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</si>
  <si>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</si>
  <si>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</si>
  <si>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</si>
  <si>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</si>
  <si>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</si>
  <si>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</si>
  <si>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</si>
  <si>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</si>
  <si>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</si>
  <si>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</si>
  <si>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</si>
  <si>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</si>
  <si>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</si>
  <si>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</si>
  <si>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</si>
  <si>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</si>
  <si>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</si>
  <si>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</si>
  <si>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</si>
  <si>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</si>
  <si>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</si>
  <si>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</si>
  <si>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</si>
  <si>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</si>
  <si>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</si>
  <si>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</si>
  <si>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</si>
  <si>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</si>
  <si>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</si>
  <si>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</si>
  <si>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</si>
  <si>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</si>
  <si>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</si>
  <si>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</si>
  <si>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</si>
  <si>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</si>
  <si>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</si>
  <si>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</si>
  <si>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</si>
  <si>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</si>
  <si>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</si>
  <si>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</si>
  <si>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</si>
  <si>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</si>
  <si>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</si>
  <si>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</si>
  <si>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</si>
  <si>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</si>
  <si>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</si>
  <si>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</si>
  <si>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</si>
  <si>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</si>
  <si>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</si>
  <si>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</si>
  <si>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</si>
  <si>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</si>
  <si>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</si>
  <si>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</si>
  <si>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</si>
  <si>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</si>
  <si>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</si>
  <si>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</si>
  <si>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</si>
  <si>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</si>
  <si>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</si>
  <si>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</si>
  <si>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</si>
  <si>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</si>
  <si>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</si>
  <si>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</si>
  <si>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</si>
  <si>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</si>
  <si>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</si>
  <si>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</si>
  <si>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</si>
  <si>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</si>
  <si>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</si>
  <si>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</si>
  <si>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</si>
  <si>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</si>
  <si>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</si>
  <si>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</si>
  <si>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</si>
  <si>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</si>
  <si>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</si>
  <si>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</si>
  <si>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</si>
  <si>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</si>
  <si>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</si>
  <si>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</si>
  <si>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</si>
  <si>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</si>
  <si>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</si>
  <si>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</si>
  <si>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</si>
  <si>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</si>
  <si>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</si>
  <si>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</si>
  <si>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</si>
  <si>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</si>
  <si>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</si>
  <si>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</si>
  <si>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</si>
  <si>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</si>
  <si>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</si>
  <si>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</si>
  <si>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</si>
  <si>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</si>
  <si>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</si>
  <si>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</si>
  <si>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</si>
  <si>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</si>
  <si>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</si>
  <si>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</si>
  <si>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</si>
  <si>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</si>
  <si>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</si>
  <si>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</si>
  <si>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</si>
  <si>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</si>
  <si>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</si>
  <si>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</si>
  <si>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</si>
  <si>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</si>
  <si>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</si>
  <si>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</si>
  <si>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</si>
  <si>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</si>
  <si>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</si>
  <si>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</si>
  <si>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</si>
  <si>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</si>
  <si>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</si>
  <si>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</si>
  <si>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</si>
  <si>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</si>
  <si>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</si>
  <si>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</si>
  <si>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</si>
  <si>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</si>
  <si>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</si>
  <si>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</si>
  <si>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</si>
  <si>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</si>
  <si>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</si>
  <si>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</si>
  <si>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</si>
  <si>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</si>
  <si>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</si>
  <si>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</si>
  <si>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</si>
  <si>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</si>
  <si>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</si>
  <si>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</si>
  <si>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</si>
  <si>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</si>
  <si>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</si>
  <si>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</si>
  <si>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</si>
  <si>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</si>
  <si>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</si>
  <si>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</si>
  <si>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</si>
  <si>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</si>
  <si>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</si>
  <si>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</si>
  <si>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</si>
  <si>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</si>
  <si>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</si>
  <si>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</si>
  <si>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</si>
  <si>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</si>
  <si>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</si>
  <si>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</si>
  <si>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</si>
  <si>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</si>
  <si>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</si>
  <si>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</si>
  <si>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</si>
  <si>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</si>
  <si>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</si>
  <si>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</si>
  <si>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</si>
  <si>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</si>
  <si>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</si>
  <si>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</si>
  <si>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</si>
  <si>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</si>
  <si>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</si>
  <si>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</si>
  <si>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</si>
  <si>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</si>
  <si>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</si>
  <si>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</si>
  <si>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</si>
  <si>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</si>
  <si>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</si>
  <si>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</si>
  <si>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</si>
  <si>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</si>
  <si>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</si>
  <si>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</si>
  <si>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</si>
  <si>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</si>
  <si>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</si>
  <si>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</si>
  <si>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</si>
  <si>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</si>
  <si>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</si>
  <si>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</si>
  <si>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</si>
  <si>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</si>
  <si>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</si>
  <si>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</si>
  <si>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</si>
  <si>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</si>
  <si>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</si>
  <si>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</si>
  <si>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</si>
  <si>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</si>
  <si>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</si>
  <si>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</si>
  <si>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</si>
  <si>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</si>
  <si>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</si>
  <si>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</si>
  <si>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</si>
  <si>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</si>
  <si>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</si>
  <si>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</si>
  <si>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</si>
  <si>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</si>
  <si>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</si>
  <si>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</si>
  <si>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</si>
  <si>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</si>
  <si>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</si>
  <si>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</si>
  <si>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</si>
  <si>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</si>
  <si>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</si>
  <si>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</si>
  <si>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</si>
  <si>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</si>
  <si>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</si>
  <si>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</si>
  <si>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</si>
  <si>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</si>
  <si>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</si>
  <si>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</si>
  <si>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</si>
  <si>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</si>
  <si>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</si>
  <si>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</si>
  <si>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</si>
  <si>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</si>
  <si>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</si>
  <si>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</si>
  <si>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</si>
  <si>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</si>
  <si>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</si>
  <si>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</si>
  <si>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</si>
  <si>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</si>
  <si>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</si>
  <si>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</si>
  <si>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</si>
  <si>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</si>
  <si>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</si>
  <si>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</si>
  <si>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</si>
  <si>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</si>
  <si>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</si>
  <si>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</si>
  <si>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</si>
  <si>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</si>
  <si>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</si>
  <si>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</si>
  <si>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</si>
  <si>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</si>
  <si>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</si>
  <si>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</si>
  <si>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</si>
  <si>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</si>
  <si>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</si>
  <si>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</si>
  <si>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</si>
  <si>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</si>
  <si>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</si>
  <si>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</si>
  <si>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</si>
  <si>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</si>
  <si>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</si>
  <si>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</si>
  <si>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</si>
  <si>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</si>
  <si>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</si>
  <si>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</si>
  <si>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</si>
  <si>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</si>
  <si>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</si>
  <si>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</si>
  <si>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</si>
  <si>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</si>
  <si>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</si>
  <si>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</si>
  <si>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</si>
  <si>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</si>
  <si>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</si>
  <si>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</si>
  <si>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</si>
  <si>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</si>
  <si>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</si>
  <si>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</si>
  <si>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</si>
  <si>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</si>
  <si>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</si>
  <si>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</si>
  <si>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</si>
  <si>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</si>
  <si>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</si>
  <si>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</si>
  <si>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</si>
  <si>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</si>
  <si>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</si>
  <si>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</si>
  <si>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</si>
  <si>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</si>
  <si>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</si>
  <si>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</si>
  <si>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</si>
  <si>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</si>
  <si>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</si>
  <si>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</si>
  <si>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</si>
  <si>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</si>
  <si>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</si>
  <si>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</si>
  <si>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</si>
  <si>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</si>
  <si>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</si>
  <si>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</si>
  <si>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</si>
  <si>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</si>
  <si>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</si>
  <si>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</si>
  <si>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</si>
  <si>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</si>
  <si>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</si>
  <si>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</si>
  <si>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</si>
  <si>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</si>
  <si>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</si>
  <si>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</si>
  <si>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</si>
  <si>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</si>
  <si>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</si>
  <si>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</si>
  <si>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</si>
  <si>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</si>
  <si>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</si>
  <si>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</si>
  <si>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</si>
  <si>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</si>
  <si>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</si>
  <si>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</si>
  <si>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</si>
  <si>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</si>
  <si>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</si>
  <si>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</si>
  <si>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</si>
  <si>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</si>
  <si>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</si>
  <si>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</si>
  <si>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</si>
  <si>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</si>
  <si>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</si>
  <si>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</si>
  <si>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</si>
  <si>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</si>
  <si>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</si>
  <si>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</si>
  <si>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</si>
  <si>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</si>
  <si>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</si>
  <si>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</si>
  <si>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</si>
  <si>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</si>
  <si>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</si>
  <si>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</si>
  <si>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</si>
  <si>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</si>
  <si>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</si>
  <si>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</si>
  <si>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</si>
  <si>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</si>
  <si>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</si>
  <si>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</si>
  <si>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</si>
  <si>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</si>
  <si>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</si>
  <si>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</si>
  <si>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</si>
  <si>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</si>
  <si>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</si>
  <si>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</si>
  <si>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</si>
  <si>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</si>
  <si>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</si>
  <si>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</si>
  <si>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</si>
  <si>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</si>
  <si>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</si>
  <si>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</si>
  <si>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</si>
  <si>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</si>
  <si>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</si>
  <si>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</si>
  <si>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</si>
  <si>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</si>
  <si>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</si>
  <si>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</si>
  <si>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</si>
  <si>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</si>
  <si>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</si>
  <si>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</si>
  <si>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</si>
  <si>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</si>
  <si>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</si>
  <si>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</si>
  <si>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</si>
  <si>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</si>
  <si>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</si>
  <si>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</si>
  <si>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</si>
  <si>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</si>
  <si>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</si>
  <si>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</si>
  <si>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</si>
  <si>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</si>
  <si>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</si>
  <si>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</si>
  <si>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</si>
  <si>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</si>
  <si>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</si>
  <si>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</si>
  <si>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</si>
  <si>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</si>
  <si>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</si>
  <si>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</si>
  <si>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</si>
  <si>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</si>
  <si>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</si>
  <si>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</si>
  <si>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</si>
  <si>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</si>
  <si>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</si>
  <si>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</si>
  <si>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</si>
  <si>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</si>
  <si>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</si>
  <si>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</si>
  <si>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</si>
  <si>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</si>
  <si>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</si>
  <si>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</si>
  <si>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</si>
  <si>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</si>
  <si>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</si>
  <si>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</si>
  <si>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</si>
  <si>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</si>
  <si>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</si>
  <si>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</si>
  <si>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</si>
  <si>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</si>
  <si>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</si>
  <si>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</si>
  <si>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</si>
  <si>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</si>
  <si>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</si>
  <si>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</si>
  <si>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</si>
  <si>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</si>
  <si>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</si>
  <si>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</si>
  <si>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</si>
  <si>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</si>
  <si>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</si>
  <si>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</si>
  <si>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</si>
  <si>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</si>
  <si>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</si>
  <si>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</si>
  <si>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</si>
  <si>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</si>
  <si>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</si>
  <si>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</si>
  <si>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</si>
  <si>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</si>
  <si>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</si>
  <si>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</si>
  <si>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</si>
  <si>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</si>
  <si>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</si>
  <si>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</si>
  <si>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</si>
  <si>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</si>
  <si>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</si>
  <si>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</si>
  <si>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</si>
  <si>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</si>
  <si>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</si>
  <si>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</si>
  <si>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</si>
  <si>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</si>
  <si>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</si>
  <si>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</si>
  <si>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</si>
  <si>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</si>
  <si>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</si>
  <si>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</si>
  <si>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</si>
  <si>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</si>
  <si>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</si>
  <si>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</si>
  <si>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</si>
  <si>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</si>
  <si>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</si>
  <si>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</si>
  <si>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</si>
  <si>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</si>
  <si>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</si>
  <si>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</si>
  <si>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</si>
  <si>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</si>
  <si>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</si>
  <si>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</si>
  <si>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</si>
  <si>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</si>
  <si>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</si>
  <si>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</si>
  <si>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</si>
  <si>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</si>
  <si>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</si>
  <si>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</si>
  <si>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</si>
  <si>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</si>
  <si>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</si>
  <si>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</si>
  <si>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</si>
  <si>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</si>
  <si>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</si>
  <si>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</si>
  <si>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</si>
  <si>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</si>
  <si>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</si>
  <si>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</si>
  <si>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</si>
  <si>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</si>
  <si>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</si>
  <si>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</si>
  <si>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</si>
  <si>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</si>
  <si>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</si>
  <si>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</si>
  <si>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</si>
  <si>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</si>
  <si>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</si>
  <si>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</si>
  <si>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</si>
  <si>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</si>
  <si>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</si>
  <si>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</si>
  <si>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</si>
  <si>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</si>
  <si>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</si>
  <si>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</si>
  <si>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</si>
  <si>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</si>
  <si>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</si>
  <si>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</si>
  <si>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</si>
  <si>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</si>
  <si>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</si>
  <si>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</si>
  <si>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</si>
  <si>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</si>
  <si>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</si>
  <si>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</si>
  <si>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</si>
  <si>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</si>
  <si>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</si>
  <si>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</si>
  <si>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</si>
  <si>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</si>
  <si>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</si>
  <si>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</si>
  <si>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</si>
  <si>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</si>
  <si>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</si>
  <si>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</si>
  <si>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</si>
  <si>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</si>
  <si>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</si>
  <si>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</si>
  <si>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</si>
  <si>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</si>
  <si>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</si>
  <si>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</si>
  <si>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</si>
  <si>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</si>
  <si>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</si>
  <si>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</si>
  <si>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</si>
  <si>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</si>
  <si>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</si>
  <si>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</si>
  <si>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</si>
  <si>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</si>
  <si>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</si>
  <si>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</si>
  <si>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</si>
  <si>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</si>
  <si>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</si>
  <si>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</si>
  <si>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</si>
  <si>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</si>
  <si>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</si>
  <si>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</si>
  <si>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</si>
  <si>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</si>
  <si>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</si>
  <si>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</si>
  <si>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</si>
  <si>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</si>
  <si>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</si>
  <si>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</si>
  <si>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</si>
  <si>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</si>
  <si>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</si>
  <si>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</si>
  <si>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</si>
  <si>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</si>
  <si>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</si>
  <si>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</si>
  <si>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</si>
  <si>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</si>
  <si>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</si>
  <si>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</si>
  <si>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</si>
  <si>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</si>
  <si>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</si>
  <si>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</si>
  <si>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</si>
  <si>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</si>
  <si>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</si>
  <si>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</si>
  <si>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</si>
  <si>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</si>
  <si>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</si>
  <si>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</si>
  <si>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</si>
  <si>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</si>
  <si>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</si>
  <si>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</si>
  <si>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</si>
  <si>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</si>
  <si>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</si>
  <si>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</si>
  <si>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</si>
  <si>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</si>
  <si>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</si>
  <si>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</si>
  <si>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</si>
  <si>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</si>
  <si>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</si>
  <si>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</si>
  <si>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</si>
  <si>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</si>
  <si>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</si>
  <si>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</si>
  <si>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</si>
  <si>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</si>
  <si>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</si>
  <si>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</si>
  <si>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</si>
  <si>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</si>
  <si>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</si>
  <si>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</si>
  <si>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</si>
  <si>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</si>
  <si>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</si>
  <si>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</si>
  <si>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</si>
  <si>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</si>
  <si>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</si>
  <si>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</si>
  <si>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</si>
  <si>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</si>
  <si>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</si>
  <si>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</si>
  <si>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</si>
  <si>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</si>
  <si>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</si>
  <si>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</si>
  <si>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</si>
  <si>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</si>
  <si>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</si>
  <si>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</si>
  <si>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</si>
  <si>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</si>
  <si>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</si>
  <si>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</si>
  <si>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</si>
  <si>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</si>
  <si>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</si>
  <si>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</si>
  <si>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</si>
  <si>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</si>
  <si>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</si>
  <si>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</si>
  <si>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</si>
  <si>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</si>
  <si>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</si>
  <si>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</si>
  <si>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</si>
  <si>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</si>
  <si>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</si>
  <si>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</si>
  <si>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</si>
  <si>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</si>
  <si>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</si>
  <si>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</si>
  <si>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</si>
  <si>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</si>
  <si>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</si>
  <si>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</si>
  <si>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</si>
  <si>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</si>
  <si>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</si>
  <si>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</si>
  <si>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</si>
  <si>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</si>
  <si>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</si>
  <si>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</si>
  <si>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</si>
  <si>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</si>
  <si>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</si>
  <si>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</si>
  <si>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</si>
  <si>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</si>
  <si>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</si>
  <si>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</si>
  <si>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</si>
  <si>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</si>
  <si>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</si>
  <si>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</si>
  <si>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</si>
  <si>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</si>
  <si>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</si>
  <si>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</si>
  <si>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</si>
  <si>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</si>
  <si>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</si>
  <si>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</si>
  <si>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</si>
  <si>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</si>
  <si>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</si>
  <si>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</si>
  <si>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</si>
  <si>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</si>
  <si>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</si>
  <si>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</si>
  <si>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</si>
  <si>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</si>
  <si>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</si>
  <si>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</si>
  <si>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</si>
  <si>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</si>
  <si>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</si>
  <si>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</si>
  <si>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</si>
  <si>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</si>
  <si>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</si>
  <si>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</si>
  <si>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</si>
  <si>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</si>
  <si>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</si>
  <si>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</si>
  <si>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</si>
  <si>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</si>
  <si>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</si>
  <si>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</si>
  <si>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</si>
  <si>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</si>
  <si>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</si>
  <si>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</si>
  <si>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</si>
  <si>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</si>
  <si>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</si>
  <si>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</si>
  <si>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</si>
  <si>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</si>
  <si>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</si>
  <si>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</si>
  <si>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</si>
  <si>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</si>
  <si>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</si>
  <si>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</si>
  <si>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</si>
  <si>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</si>
  <si>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</si>
  <si>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</si>
  <si>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</si>
  <si>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</si>
  <si>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</si>
  <si>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</si>
  <si>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</si>
  <si>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</si>
  <si>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</si>
  <si>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</si>
  <si>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</si>
  <si>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</si>
  <si>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</si>
  <si>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</si>
  <si>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</si>
  <si>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</si>
  <si>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</si>
  <si>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</si>
  <si>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</si>
  <si>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</si>
  <si>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</si>
  <si>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</si>
  <si>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</si>
  <si>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</si>
  <si>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</si>
  <si>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</si>
  <si>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</si>
  <si>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</si>
  <si>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</si>
  <si>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</si>
  <si>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</si>
  <si>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</si>
  <si>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</si>
  <si>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</si>
  <si>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</si>
  <si>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</si>
  <si>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</si>
  <si>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</si>
  <si>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</si>
  <si>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</si>
  <si>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</si>
  <si>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</si>
  <si>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</si>
  <si>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</si>
  <si>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</si>
  <si>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</si>
  <si>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</si>
  <si>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</si>
  <si>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</si>
  <si>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</si>
  <si>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</si>
  <si>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</si>
  <si>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</si>
  <si>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</si>
  <si>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</si>
  <si>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</si>
  <si>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</si>
  <si>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</si>
  <si>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</si>
  <si>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</si>
  <si>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</si>
  <si>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</si>
  <si>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</si>
  <si>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</si>
  <si>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</si>
  <si>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</si>
  <si>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</si>
  <si>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</si>
  <si>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</si>
  <si>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</si>
  <si>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</si>
  <si>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</si>
  <si>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</si>
  <si>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</si>
  <si>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</si>
  <si>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</si>
  <si>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</si>
  <si>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</si>
  <si>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</si>
  <si>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</si>
  <si>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</si>
  <si>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</si>
  <si>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</si>
  <si>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</si>
  <si>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</si>
  <si>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</si>
  <si>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</si>
  <si>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</si>
  <si>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</si>
  <si>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</si>
  <si>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</si>
  <si>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</si>
  <si>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</si>
  <si>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</si>
  <si>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</si>
  <si>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</si>
  <si>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</si>
  <si>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</si>
  <si>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</si>
  <si>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</si>
  <si>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</si>
  <si>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</si>
  <si>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</si>
  <si>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</si>
  <si>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</si>
  <si>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</si>
  <si>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</si>
  <si>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</si>
  <si>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</si>
  <si>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</si>
  <si>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</si>
  <si>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</si>
  <si>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</si>
  <si>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</si>
  <si>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</si>
  <si>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</si>
  <si>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</si>
  <si>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</si>
  <si>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</si>
  <si>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</si>
  <si>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</si>
  <si>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</si>
  <si>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</si>
  <si>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</si>
  <si>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</si>
  <si>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</si>
  <si>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</si>
  <si>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</si>
  <si>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</si>
  <si>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</si>
  <si>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</si>
  <si>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</si>
  <si>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</si>
  <si>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</si>
  <si>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</si>
  <si>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</si>
  <si>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</si>
  <si>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</si>
  <si>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</si>
  <si>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</si>
  <si>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</si>
  <si>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</si>
  <si>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</si>
  <si>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</si>
  <si>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</si>
  <si>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</si>
  <si>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</si>
  <si>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</si>
  <si>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</si>
  <si>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</si>
  <si>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</si>
  <si>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</si>
  <si>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</si>
  <si>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</si>
  <si>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</si>
  <si>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</si>
  <si>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</si>
  <si>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</si>
  <si>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</si>
  <si>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</si>
  <si>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</si>
  <si>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</si>
  <si>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</si>
  <si>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</si>
  <si>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</si>
  <si>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</si>
  <si>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</si>
  <si>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</si>
  <si>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</si>
  <si>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</si>
  <si>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</si>
  <si>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</si>
  <si>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</si>
  <si>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</si>
  <si>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</si>
  <si>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</si>
  <si>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</si>
  <si>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</si>
  <si>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</si>
  <si>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</si>
  <si>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</si>
  <si>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</si>
  <si>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</si>
  <si>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</si>
  <si>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</si>
  <si>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</si>
  <si>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</si>
  <si>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</si>
  <si>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</si>
  <si>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</si>
  <si>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</si>
  <si>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</si>
  <si>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</si>
  <si>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</si>
  <si>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</si>
  <si>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</si>
  <si>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</si>
  <si>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</si>
  <si>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</si>
  <si>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</si>
  <si>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</si>
  <si>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</si>
  <si>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</si>
  <si>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</si>
  <si>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</si>
  <si>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</si>
  <si>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</si>
  <si>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</si>
  <si>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</si>
  <si>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</si>
  <si>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</si>
  <si>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</si>
  <si>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</si>
  <si>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</si>
  <si>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</si>
  <si>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</si>
  <si>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</si>
  <si>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</si>
  <si>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</si>
  <si>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</si>
  <si>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</si>
  <si>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</si>
  <si>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</si>
  <si>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</si>
  <si>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</si>
  <si>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</si>
  <si>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</si>
  <si>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</si>
  <si>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</si>
  <si>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</si>
  <si>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</si>
  <si>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</si>
  <si>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</si>
  <si>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</si>
  <si>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</si>
  <si>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</si>
  <si>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</si>
  <si>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</si>
  <si>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</si>
  <si>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</si>
  <si>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</si>
  <si>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</si>
  <si>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</si>
  <si>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</si>
  <si>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</si>
  <si>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</si>
  <si>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</si>
  <si>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</si>
  <si>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</si>
  <si>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</si>
  <si>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</si>
  <si>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</si>
  <si>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</si>
  <si>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</si>
  <si>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</si>
  <si>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</si>
  <si>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</si>
  <si>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</si>
  <si>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</si>
  <si>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</si>
  <si>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</si>
  <si>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</si>
  <si>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</si>
  <si>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</si>
  <si>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</si>
  <si>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</si>
  <si>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</si>
  <si>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</si>
  <si>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</si>
  <si>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</si>
  <si>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</si>
  <si>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</si>
  <si>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</si>
  <si>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</si>
  <si>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</si>
  <si>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</si>
  <si>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</si>
  <si>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</si>
  <si>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</si>
  <si>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</si>
  <si>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</si>
  <si>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</si>
  <si>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</si>
  <si>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</si>
  <si>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</si>
  <si>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</si>
  <si>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</si>
  <si>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</si>
  <si>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</si>
  <si>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</si>
  <si>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</si>
  <si>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</si>
  <si>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</si>
  <si>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</si>
  <si>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</si>
  <si>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</si>
  <si>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</si>
  <si>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</si>
  <si>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</si>
  <si>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</si>
  <si>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</si>
  <si>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</si>
  <si>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</si>
  <si>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</si>
  <si>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</si>
  <si>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</si>
  <si>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</si>
  <si>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</si>
  <si>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</si>
  <si>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</si>
  <si>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</si>
  <si>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</si>
  <si>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</si>
  <si>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</si>
  <si>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</si>
  <si>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</si>
  <si>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</si>
  <si>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</si>
  <si>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</si>
  <si>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</si>
  <si>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</si>
  <si>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</si>
  <si>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</si>
  <si>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</si>
  <si>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</si>
  <si>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</si>
  <si>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</si>
  <si>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</si>
  <si>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</si>
  <si>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</si>
  <si>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</si>
  <si>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</si>
  <si>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</si>
  <si>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</si>
  <si>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</si>
  <si>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</si>
  <si>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</si>
  <si>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</si>
  <si>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</si>
  <si>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</si>
  <si>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</si>
  <si>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</si>
  <si>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</si>
  <si>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</si>
  <si>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</si>
  <si>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</si>
  <si>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</si>
  <si>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</si>
  <si>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</si>
  <si>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</si>
  <si>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</si>
  <si>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</si>
  <si>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</si>
  <si>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</si>
  <si>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</si>
  <si>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</si>
  <si>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</si>
  <si>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</si>
  <si>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</si>
  <si>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</si>
  <si>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</si>
  <si>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</si>
  <si>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</si>
  <si>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</si>
  <si>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</si>
  <si>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</si>
  <si>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</si>
  <si>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</si>
  <si>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</si>
  <si>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</si>
  <si>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</si>
  <si>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</si>
  <si>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</si>
  <si>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</si>
  <si>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</si>
  <si>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</si>
  <si>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</si>
  <si>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</si>
  <si>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</si>
  <si>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</si>
  <si>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</si>
  <si>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</si>
  <si>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</si>
  <si>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</si>
  <si>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</si>
  <si>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</si>
  <si>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</si>
  <si>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</si>
  <si>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</si>
  <si>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</si>
  <si>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</si>
  <si>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</si>
  <si>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</si>
  <si>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</si>
  <si>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</si>
  <si>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</si>
  <si>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</si>
  <si>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</si>
  <si>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</si>
  <si>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</si>
  <si>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</si>
  <si>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</si>
  <si>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</si>
  <si>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</si>
  <si>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</si>
  <si>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</si>
  <si>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</si>
  <si>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</si>
  <si>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</si>
  <si>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</si>
  <si>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</si>
  <si>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</si>
  <si>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</si>
  <si>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</si>
  <si>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</si>
  <si>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</si>
  <si>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</si>
  <si>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</si>
  <si>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</si>
  <si>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</si>
  <si>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</si>
  <si>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</si>
  <si>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</si>
  <si>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</si>
  <si>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</si>
  <si>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</si>
  <si>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</si>
  <si>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</si>
  <si>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</si>
  <si>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</si>
  <si>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</si>
  <si>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</si>
  <si>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</si>
  <si>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</si>
  <si>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</si>
  <si>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</si>
  <si>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</si>
  <si>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</si>
  <si>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</si>
  <si>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</si>
  <si>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</si>
  <si>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</si>
  <si>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</si>
  <si>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</si>
  <si>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</si>
  <si>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</si>
  <si>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</si>
  <si>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</si>
  <si>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</si>
  <si>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</si>
  <si>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</si>
  <si>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</si>
  <si>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</si>
  <si>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</si>
  <si>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</si>
  <si>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</si>
  <si>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</si>
  <si>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</si>
  <si>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</si>
  <si>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</si>
  <si>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</si>
  <si>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</si>
  <si>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</si>
  <si>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</si>
  <si>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</si>
  <si>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</si>
  <si>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</si>
  <si>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</si>
  <si>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</si>
  <si>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</si>
  <si>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</si>
  <si>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</si>
  <si>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</si>
  <si>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</si>
  <si>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</si>
  <si>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</si>
  <si>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</si>
  <si>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</si>
  <si>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</si>
  <si>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</si>
  <si>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</si>
  <si>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</si>
  <si>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</si>
  <si>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</si>
  <si>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</si>
  <si>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</si>
  <si>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</si>
  <si>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</si>
  <si>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</si>
  <si>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</si>
  <si>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</si>
  <si>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</si>
  <si>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</si>
  <si>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</si>
  <si>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</si>
  <si>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</si>
  <si>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</si>
  <si>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</si>
  <si>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</si>
  <si>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</si>
  <si>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</si>
  <si>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</si>
  <si>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</si>
  <si>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</si>
  <si>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</si>
  <si>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</si>
  <si>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</si>
  <si>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</si>
  <si>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</si>
  <si>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</si>
  <si>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</si>
  <si>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</si>
  <si>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</si>
  <si>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</si>
  <si>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</si>
  <si>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</si>
  <si>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</si>
  <si>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</si>
  <si>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</si>
  <si>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</si>
  <si>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</si>
  <si>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</si>
  <si>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</si>
  <si>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</si>
  <si>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</si>
  <si>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</si>
  <si>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</si>
  <si>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</si>
  <si>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</si>
  <si>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</si>
  <si>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</si>
  <si>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</si>
  <si>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</si>
  <si>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</si>
  <si>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</si>
  <si>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</si>
  <si>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</si>
  <si>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</si>
  <si>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</si>
  <si>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</si>
  <si>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</si>
  <si>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</si>
  <si>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</si>
  <si>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</si>
  <si>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</si>
  <si>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</si>
  <si>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</si>
  <si>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</si>
  <si>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</si>
  <si>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</si>
  <si>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</si>
  <si>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</si>
  <si>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</si>
  <si>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</si>
  <si>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</si>
  <si>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</si>
  <si>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</si>
  <si>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</si>
  <si>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</si>
  <si>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</si>
  <si>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</si>
  <si>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</si>
  <si>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</si>
  <si>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</si>
  <si>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</si>
  <si>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</si>
  <si>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</si>
  <si>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</si>
  <si>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</si>
  <si>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</si>
  <si>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</si>
  <si>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</si>
  <si>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</si>
  <si>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</si>
  <si>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</si>
  <si>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</si>
  <si>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</si>
  <si>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</si>
  <si>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</si>
  <si>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</si>
  <si>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</si>
  <si>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</si>
  <si>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</si>
  <si>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</si>
  <si>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</si>
  <si>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</si>
  <si>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</si>
  <si>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</si>
  <si>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</si>
  <si>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</si>
  <si>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</si>
  <si>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</si>
  <si>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</si>
  <si>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</si>
  <si>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</si>
  <si>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</si>
  <si>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</si>
  <si>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</si>
  <si>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</si>
  <si>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</si>
  <si>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</si>
  <si>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</si>
  <si>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</si>
  <si>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</si>
  <si>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</si>
  <si>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</si>
  <si>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</si>
  <si>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</si>
  <si>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</si>
  <si>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</si>
  <si>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</si>
  <si>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</si>
  <si>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</si>
  <si>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</si>
  <si>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</si>
  <si>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</si>
  <si>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</si>
  <si>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</si>
  <si>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</si>
  <si>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</si>
  <si>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</si>
  <si>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</si>
  <si>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</si>
  <si>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</si>
  <si>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</si>
  <si>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</si>
  <si>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</si>
  <si>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</si>
  <si>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</si>
  <si>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</si>
  <si>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</si>
  <si>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</si>
  <si>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</si>
  <si>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</si>
  <si>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</si>
  <si>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</si>
  <si>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</si>
  <si>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</si>
  <si>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</si>
  <si>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</si>
  <si>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</si>
  <si>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</si>
  <si>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</si>
  <si>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</si>
  <si>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</si>
  <si>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</si>
  <si>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</si>
  <si>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</si>
  <si>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</si>
  <si>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</si>
  <si>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</si>
  <si>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</si>
  <si>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</si>
  <si>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</si>
  <si>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</si>
  <si>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</si>
  <si>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</si>
  <si>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</si>
  <si>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</si>
  <si>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</si>
  <si>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</si>
  <si>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</si>
  <si>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</si>
  <si>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</si>
  <si>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</si>
  <si>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</si>
  <si>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</si>
  <si>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</si>
  <si>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</si>
  <si>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</si>
  <si>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</si>
  <si>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</si>
  <si>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</si>
  <si>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</si>
  <si>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</si>
  <si>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</si>
  <si>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</si>
  <si>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</si>
  <si>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</si>
  <si>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</si>
  <si>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</si>
  <si>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</si>
  <si>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</si>
  <si>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</si>
  <si>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</si>
  <si>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</si>
  <si>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</si>
  <si>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</si>
  <si>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</si>
  <si>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</si>
  <si>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</si>
  <si>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</si>
  <si>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</si>
  <si>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</si>
  <si>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</si>
  <si>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</si>
  <si>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</si>
  <si>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</si>
  <si>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</si>
  <si>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</si>
  <si>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</si>
  <si>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</si>
  <si>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</si>
  <si>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</si>
  <si>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</si>
  <si>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</si>
  <si>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</si>
  <si>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</si>
  <si>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</si>
  <si>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</si>
  <si>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</si>
  <si>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</si>
  <si>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</si>
  <si>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</si>
  <si>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</si>
  <si>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</si>
  <si>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</si>
  <si>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</si>
  <si>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</si>
  <si>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</si>
  <si>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</si>
  <si>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</si>
  <si>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</si>
  <si>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</si>
  <si>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</si>
  <si>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</si>
  <si>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</si>
  <si>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</si>
  <si>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</si>
  <si>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</si>
  <si>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</si>
  <si>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</si>
  <si>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</si>
  <si>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</si>
  <si>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</si>
  <si>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</si>
  <si>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</si>
  <si>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</si>
  <si>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</si>
  <si>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</si>
  <si>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</si>
  <si>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</si>
  <si>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</si>
  <si>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</si>
  <si>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</si>
  <si>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</si>
  <si>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</si>
  <si>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</si>
  <si>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</si>
  <si>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</si>
  <si>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</si>
  <si>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</si>
  <si>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</si>
  <si>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</si>
  <si>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</si>
  <si>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</si>
  <si>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</si>
  <si>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</si>
  <si>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</si>
  <si>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</si>
  <si>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</si>
  <si>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</si>
  <si>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</si>
  <si>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</si>
  <si>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</si>
  <si>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</si>
  <si>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</si>
  <si>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</si>
  <si>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</si>
  <si>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</si>
  <si>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</si>
  <si>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</si>
  <si>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</si>
  <si>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</si>
  <si>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</si>
  <si>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</si>
  <si>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</si>
  <si>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</si>
  <si>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</si>
  <si>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</si>
  <si>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</si>
  <si>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</si>
  <si>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</si>
  <si>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</si>
  <si>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</si>
  <si>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</si>
  <si>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</si>
  <si>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</si>
  <si>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</si>
  <si>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</si>
  <si>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</si>
  <si>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</si>
  <si>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</si>
  <si>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</si>
  <si>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</si>
  <si>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</si>
  <si>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</si>
  <si>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</si>
  <si>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</si>
  <si>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</si>
  <si>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</si>
  <si>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</si>
  <si>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</si>
  <si>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</si>
  <si>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</si>
  <si>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</si>
  <si>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</si>
  <si>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</si>
  <si>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</si>
  <si>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</si>
  <si>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</si>
  <si>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</si>
  <si>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</si>
  <si>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</si>
  <si>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</si>
  <si>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</si>
  <si>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</si>
  <si>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</si>
  <si>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</si>
  <si>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</si>
  <si>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</si>
  <si>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</si>
  <si>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</si>
  <si>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</si>
  <si>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</si>
  <si>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</si>
  <si>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</si>
  <si>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</si>
  <si>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</si>
  <si>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</si>
  <si>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</si>
  <si>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</si>
  <si>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</si>
  <si>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</si>
  <si>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</si>
  <si>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</si>
  <si>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</si>
  <si>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</si>
  <si>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</si>
  <si>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</si>
  <si>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</si>
  <si>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</si>
  <si>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</si>
  <si>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</si>
  <si>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</si>
  <si>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</si>
  <si>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</si>
  <si>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</si>
  <si>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</si>
  <si>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</si>
  <si>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</si>
  <si>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</si>
  <si>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</si>
  <si>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</si>
  <si>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</si>
  <si>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</si>
  <si>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</si>
  <si>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</si>
  <si>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</si>
  <si>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</si>
  <si>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</si>
  <si>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</si>
  <si>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</si>
  <si>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</si>
  <si>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</si>
  <si>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</si>
  <si>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</si>
  <si>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</si>
  <si>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</si>
  <si>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</si>
  <si>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</si>
  <si>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</si>
  <si>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</si>
  <si>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</si>
  <si>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</si>
  <si>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</si>
  <si>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</si>
  <si>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</si>
  <si>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</si>
  <si>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</si>
  <si>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</si>
  <si>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</si>
  <si>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</si>
  <si>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</si>
  <si>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</si>
  <si>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</si>
  <si>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</si>
  <si>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</si>
  <si>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</si>
  <si>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</si>
  <si>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</si>
  <si>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</si>
  <si>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</si>
  <si>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</si>
  <si>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</si>
  <si>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</si>
  <si>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</si>
  <si>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</si>
  <si>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</si>
  <si>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</si>
  <si>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</si>
  <si>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</si>
  <si>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</si>
  <si>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</si>
  <si>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</si>
  <si>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</si>
  <si>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</si>
  <si>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</si>
  <si>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</si>
  <si>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</si>
  <si>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</si>
  <si>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</si>
  <si>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</si>
  <si>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</si>
  <si>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</si>
  <si>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</si>
  <si>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</si>
  <si>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</si>
  <si>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</si>
  <si>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</si>
  <si>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</si>
  <si>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</si>
  <si>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</si>
  <si>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</si>
  <si>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</si>
  <si>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</si>
  <si>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</si>
  <si>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</si>
  <si>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</si>
  <si>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</si>
  <si>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</si>
  <si>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</si>
  <si>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</si>
  <si>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</si>
  <si>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</si>
  <si>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</si>
  <si>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</si>
  <si>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</si>
  <si>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</si>
  <si>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</si>
  <si>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</si>
  <si>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</si>
  <si>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</si>
  <si>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</si>
  <si>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</si>
  <si>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</si>
  <si>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</si>
  <si>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</si>
  <si>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</si>
  <si>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</si>
  <si>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</si>
  <si>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</si>
  <si>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</si>
  <si>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</si>
  <si>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</si>
  <si>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</si>
  <si>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</si>
  <si>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</si>
  <si>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</si>
  <si>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</si>
  <si>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</si>
  <si>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</si>
  <si>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</si>
  <si>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</si>
  <si>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</si>
  <si>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</si>
  <si>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</si>
  <si>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</si>
  <si>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</si>
  <si>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</si>
  <si>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</si>
  <si>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</si>
  <si>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</si>
  <si>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</si>
  <si>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</si>
  <si>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</si>
  <si>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</si>
  <si>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</si>
  <si>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</si>
  <si>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</si>
  <si>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</si>
  <si>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</si>
  <si>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</si>
  <si>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</si>
  <si>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</si>
  <si>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</si>
  <si>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</si>
  <si>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</si>
  <si>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</si>
  <si>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</si>
  <si>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</si>
  <si>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</si>
  <si>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</si>
  <si>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</si>
  <si>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</si>
  <si>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</si>
  <si>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</si>
  <si>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</si>
  <si>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</si>
  <si>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</si>
  <si>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</si>
  <si>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</si>
  <si>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</si>
  <si>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</si>
  <si>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</si>
  <si>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</si>
  <si>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</si>
  <si>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</si>
  <si>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</si>
  <si>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</si>
  <si>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</si>
  <si>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</si>
  <si>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</si>
  <si>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</si>
  <si>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</si>
  <si>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</si>
  <si>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</si>
  <si>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</si>
  <si>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</si>
  <si>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</si>
  <si>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</si>
  <si>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</si>
  <si>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</si>
  <si>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</si>
  <si>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</si>
  <si>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</si>
  <si>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</si>
  <si>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</si>
  <si>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</si>
  <si>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</si>
  <si>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</si>
  <si>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</si>
  <si>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</si>
  <si>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</si>
  <si>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</si>
  <si>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</si>
  <si>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</si>
  <si>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</si>
  <si>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</si>
  <si>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</si>
  <si>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</si>
  <si>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</si>
  <si>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</si>
  <si>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</si>
  <si>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</si>
  <si>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</si>
  <si>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</si>
  <si>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</si>
  <si>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</si>
  <si>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</si>
  <si>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</si>
  <si>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</si>
  <si>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</si>
  <si>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</si>
  <si>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</si>
  <si>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</si>
  <si>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</si>
  <si>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</si>
  <si>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</si>
  <si>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</si>
  <si>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</si>
  <si>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</si>
  <si>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</si>
  <si>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</si>
  <si>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</si>
  <si>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</si>
  <si>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</si>
  <si>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</si>
  <si>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</si>
  <si>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</si>
  <si>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</si>
  <si>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</si>
  <si>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</si>
  <si>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</si>
  <si>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</si>
  <si>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</si>
  <si>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</si>
  <si>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</si>
  <si>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</si>
  <si>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</si>
  <si>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</si>
  <si>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</si>
  <si>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</si>
  <si>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</si>
  <si>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</si>
  <si>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</si>
  <si>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</si>
  <si>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</si>
  <si>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</si>
  <si>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</si>
  <si>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</si>
  <si>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</si>
  <si>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</si>
  <si>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</si>
  <si>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</si>
  <si>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</si>
  <si>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</si>
  <si>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</si>
  <si>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</si>
  <si>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</si>
  <si>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</si>
  <si>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</si>
  <si>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</si>
  <si>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</si>
  <si>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</si>
  <si>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</si>
  <si>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</si>
  <si>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</si>
  <si>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</si>
  <si>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</si>
  <si>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</si>
  <si>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</si>
  <si>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</si>
  <si>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</si>
  <si>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</si>
  <si>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</si>
  <si>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</si>
  <si>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</si>
  <si>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</si>
  <si>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</si>
  <si>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</si>
  <si>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</si>
  <si>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</si>
  <si>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</si>
  <si>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</si>
  <si>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</si>
  <si>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</si>
  <si>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</si>
  <si>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</si>
  <si>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</si>
  <si>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</si>
  <si>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</si>
  <si>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</si>
  <si>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</si>
  <si>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</si>
  <si>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</si>
  <si>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</si>
  <si>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</si>
  <si>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</si>
  <si>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</si>
  <si>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</si>
  <si>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</si>
  <si>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</si>
  <si>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</si>
  <si>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</si>
  <si>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</si>
  <si>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</si>
  <si>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</si>
  <si>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</si>
  <si>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</si>
  <si>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</si>
  <si>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</si>
  <si>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</si>
  <si>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</si>
  <si>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</si>
  <si>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</si>
  <si>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</si>
  <si>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</si>
  <si>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</si>
  <si>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</si>
  <si>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</si>
  <si>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</si>
  <si>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</si>
  <si>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</si>
  <si>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</si>
  <si>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</si>
  <si>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</si>
  <si>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</si>
  <si>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</si>
  <si>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</si>
  <si>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</si>
  <si>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</si>
  <si>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</si>
  <si>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</si>
  <si>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</si>
  <si>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</si>
  <si>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</si>
  <si>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</si>
  <si>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</si>
  <si>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</si>
  <si>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</si>
  <si>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</si>
  <si>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</si>
  <si>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</si>
  <si>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</si>
  <si>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</si>
  <si>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</si>
  <si>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</si>
  <si>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</si>
  <si>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</si>
  <si>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</si>
  <si>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</si>
  <si>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</si>
  <si>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</si>
  <si>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</si>
  <si>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</si>
  <si>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</si>
  <si>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</si>
  <si>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</si>
  <si>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</si>
  <si>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</si>
  <si>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</si>
  <si>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</si>
  <si>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</si>
  <si>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</si>
  <si>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</si>
  <si>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</si>
  <si>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</si>
  <si>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</si>
  <si>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</si>
  <si>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</si>
  <si>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</si>
  <si>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</si>
  <si>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</si>
  <si>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</si>
  <si>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</si>
  <si>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</si>
  <si>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</si>
  <si>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</si>
  <si>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</si>
  <si>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</si>
  <si>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</si>
  <si>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</si>
  <si>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</si>
  <si>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</si>
  <si>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</si>
  <si>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</si>
  <si>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</si>
  <si>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</si>
  <si>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</si>
  <si>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</si>
  <si>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</si>
  <si>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</si>
  <si>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</si>
  <si>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</si>
  <si>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</si>
  <si>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</si>
  <si>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</si>
  <si>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</si>
  <si>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</si>
  <si>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</si>
  <si>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</si>
  <si>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</si>
  <si>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</si>
  <si>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</si>
  <si>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</si>
  <si>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</si>
  <si>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</si>
  <si>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</si>
  <si>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</si>
  <si>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</si>
  <si>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</si>
  <si>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</si>
  <si>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</si>
  <si>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</si>
  <si>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</si>
  <si>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</si>
  <si>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</si>
  <si>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</si>
  <si>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</si>
  <si>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</si>
  <si>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</si>
  <si>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</si>
  <si>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</si>
  <si>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</si>
  <si>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</si>
  <si>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</si>
  <si>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</si>
  <si>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</si>
  <si>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</si>
  <si>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</si>
  <si>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</si>
  <si>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</si>
  <si>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</si>
  <si>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</si>
  <si>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</si>
  <si>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</si>
  <si>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</si>
  <si>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</si>
  <si>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</si>
  <si>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</si>
  <si>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</si>
  <si>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</si>
  <si>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</si>
  <si>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</si>
  <si>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</si>
  <si>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</si>
  <si>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</si>
  <si>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</si>
  <si>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</si>
  <si>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</si>
  <si>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</si>
  <si>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</si>
  <si>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</si>
  <si>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</si>
  <si>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</si>
  <si>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</si>
  <si>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</si>
  <si>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</si>
  <si>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</si>
  <si>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</si>
  <si>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</si>
  <si>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</si>
  <si>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</si>
  <si>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</si>
  <si>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</si>
  <si>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</si>
  <si>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</si>
  <si>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</si>
  <si>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</si>
  <si>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</si>
  <si>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</si>
  <si>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</si>
  <si>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</si>
  <si>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</si>
  <si>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</si>
  <si>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</si>
  <si>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</si>
  <si>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</si>
  <si>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</si>
  <si>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</si>
  <si>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</si>
  <si>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</si>
  <si>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</si>
  <si>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</si>
  <si>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</si>
  <si>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</si>
  <si>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</si>
  <si>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</si>
  <si>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</si>
  <si>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</si>
  <si>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</si>
  <si>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</si>
  <si>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</si>
  <si>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</si>
  <si>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</si>
  <si>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</si>
  <si>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</si>
  <si>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</si>
  <si>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</si>
  <si>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</si>
  <si>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</si>
  <si>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</si>
  <si>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</si>
  <si>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</si>
  <si>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</si>
  <si>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</si>
  <si>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</si>
  <si>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</si>
  <si>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</si>
  <si>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</si>
  <si>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</si>
  <si>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</si>
  <si>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</si>
  <si>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</si>
  <si>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</si>
  <si>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</si>
  <si>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</si>
  <si>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</si>
  <si>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</si>
  <si>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</si>
  <si>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</si>
  <si>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</si>
  <si>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</si>
  <si>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</si>
  <si>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</si>
  <si>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</si>
  <si>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</si>
  <si>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</si>
  <si>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</si>
  <si>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</si>
  <si>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</si>
  <si>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</si>
  <si>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</si>
  <si>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</si>
  <si>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</si>
  <si>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</si>
  <si>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</si>
  <si>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</si>
  <si>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</si>
  <si>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</si>
  <si>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</si>
  <si>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</si>
  <si>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</si>
  <si>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</si>
  <si>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</si>
  <si>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</si>
  <si>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</si>
  <si>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</si>
  <si>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</si>
  <si>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</si>
  <si>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</si>
  <si>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</si>
  <si>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</si>
  <si>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</si>
  <si>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</si>
  <si>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</si>
  <si>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</si>
  <si>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</si>
  <si>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</si>
  <si>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</si>
  <si>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</si>
  <si>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</si>
  <si>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</si>
  <si>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</si>
  <si>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</si>
  <si>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</si>
  <si>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</si>
  <si>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</si>
  <si>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</si>
  <si>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</si>
  <si>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</si>
  <si>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</si>
  <si>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</si>
  <si>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</si>
  <si>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</si>
  <si>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</si>
  <si>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</si>
  <si>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</si>
  <si>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</si>
  <si>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</si>
  <si>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</si>
  <si>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</si>
  <si>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</si>
  <si>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</si>
  <si>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</si>
  <si>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</si>
  <si>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</si>
  <si>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</si>
  <si>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</si>
  <si>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</si>
  <si>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</si>
  <si>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</si>
  <si>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</si>
  <si>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</si>
  <si>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</si>
  <si>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</si>
  <si>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</si>
  <si>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</si>
  <si>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</si>
  <si>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</si>
  <si>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</si>
  <si>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</si>
  <si>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</si>
  <si>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</si>
  <si>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</si>
  <si>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</si>
  <si>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</si>
  <si>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</si>
  <si>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</si>
  <si>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</si>
  <si>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</si>
  <si>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</si>
  <si>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</si>
  <si>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</si>
  <si>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</si>
  <si>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</si>
  <si>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</si>
  <si>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</si>
  <si>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</si>
  <si>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</si>
  <si>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</si>
  <si>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</si>
  <si>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</si>
  <si>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</si>
  <si>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</si>
  <si>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</si>
  <si>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</si>
  <si>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</si>
  <si>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</si>
  <si>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</si>
  <si>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</si>
  <si>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</si>
  <si>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</si>
  <si>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</si>
  <si>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</si>
  <si>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</si>
  <si>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</si>
  <si>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</si>
  <si>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</si>
  <si>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</si>
  <si>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</si>
  <si>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</si>
  <si>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</si>
  <si>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</si>
  <si>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</si>
  <si>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</si>
  <si>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</si>
  <si>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</si>
  <si>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</si>
  <si>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</si>
  <si>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</si>
  <si>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</si>
  <si>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</si>
  <si>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</si>
  <si>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</si>
  <si>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</si>
  <si>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</si>
  <si>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</si>
  <si>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</si>
  <si>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</si>
  <si>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</si>
  <si>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</si>
  <si>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</si>
  <si>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</si>
  <si>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</si>
  <si>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</si>
  <si>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</si>
  <si>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</si>
  <si>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</si>
  <si>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</si>
  <si>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</si>
  <si>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</si>
  <si>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</si>
  <si>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</si>
  <si>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</si>
  <si>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</si>
  <si>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</si>
  <si>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</si>
  <si>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</si>
  <si>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</si>
  <si>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</si>
  <si>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</si>
  <si>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</si>
  <si>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</si>
  <si>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</si>
  <si>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</si>
  <si>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</si>
  <si>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</si>
  <si>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</si>
  <si>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</si>
  <si>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</si>
  <si>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</si>
  <si>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</si>
  <si>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</si>
  <si>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</si>
  <si>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</si>
  <si>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</si>
  <si>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</si>
  <si>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</si>
  <si>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</si>
  <si>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</si>
  <si>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</si>
  <si>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</si>
  <si>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</si>
  <si>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</si>
  <si>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</si>
  <si>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</si>
  <si>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</si>
  <si>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</si>
  <si>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</si>
  <si>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</si>
  <si>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</si>
  <si>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</si>
  <si>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</si>
  <si>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</si>
  <si>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</si>
  <si>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</si>
  <si>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</si>
  <si>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</si>
  <si>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</si>
  <si>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</si>
  <si>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</si>
  <si>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</si>
  <si>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</si>
  <si>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</si>
  <si>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</si>
  <si>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</si>
  <si>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</si>
  <si>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</si>
  <si>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</si>
  <si>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</si>
  <si>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</si>
  <si>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</si>
  <si>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</si>
  <si>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</si>
  <si>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</si>
  <si>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</si>
  <si>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</si>
  <si>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</si>
  <si>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</si>
  <si>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</si>
  <si>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</si>
  <si>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</si>
  <si>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</si>
  <si>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</si>
  <si>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</si>
  <si>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</si>
  <si>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</si>
  <si>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</si>
  <si>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</si>
  <si>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</si>
  <si>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</si>
  <si>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</si>
  <si>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</si>
  <si>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</si>
  <si>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</si>
  <si>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</si>
  <si>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</si>
  <si>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</si>
  <si>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</si>
  <si>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</si>
  <si>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</si>
  <si>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</si>
  <si>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</si>
  <si>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</si>
  <si>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</si>
  <si>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</si>
  <si>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</si>
  <si>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</si>
  <si>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</si>
  <si>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</si>
  <si>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</si>
  <si>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</si>
  <si>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</si>
  <si>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</si>
  <si>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</si>
  <si>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</si>
  <si>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</si>
  <si>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</si>
  <si>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</si>
  <si>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</si>
  <si>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</si>
  <si>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</si>
  <si>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</si>
  <si>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</si>
  <si>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</si>
  <si>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</si>
  <si>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</si>
  <si>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</si>
  <si>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</si>
  <si>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</si>
  <si>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</si>
  <si>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</si>
  <si>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</si>
  <si>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</si>
  <si>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</si>
  <si>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</si>
  <si>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</si>
  <si>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</si>
  <si>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</si>
  <si>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</si>
  <si>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</si>
  <si>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</si>
  <si>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</si>
  <si>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</si>
  <si>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</si>
  <si>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</si>
  <si>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</si>
  <si>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</si>
  <si>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</si>
  <si>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</si>
  <si>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</si>
  <si>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</si>
  <si>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</si>
  <si>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</si>
  <si>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</si>
  <si>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</si>
  <si>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</si>
  <si>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</si>
  <si>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</si>
  <si>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</si>
  <si>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</si>
  <si>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</si>
  <si>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</si>
  <si>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</si>
  <si>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</si>
  <si>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</si>
  <si>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</si>
  <si>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</si>
  <si>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</si>
  <si>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</si>
  <si>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</si>
  <si>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</si>
  <si>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</si>
  <si>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</si>
  <si>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</si>
  <si>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</si>
  <si>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</si>
  <si>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</si>
  <si>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</si>
  <si>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</si>
  <si>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</si>
  <si>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</si>
  <si>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</si>
  <si>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</si>
  <si>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</si>
  <si>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</si>
  <si>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</si>
  <si>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</si>
  <si>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</si>
  <si>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</si>
  <si>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</si>
  <si>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</si>
  <si>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</si>
  <si>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</si>
  <si>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</si>
  <si>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</si>
  <si>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</si>
  <si>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</si>
  <si>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</si>
  <si>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</si>
  <si>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</si>
  <si>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</si>
  <si>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</si>
  <si>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</si>
  <si>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</si>
  <si>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</si>
  <si>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</si>
  <si>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</si>
  <si>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</si>
  <si>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</si>
  <si>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</si>
  <si>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</si>
  <si>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</si>
  <si>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</si>
  <si>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</si>
  <si>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</si>
  <si>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</si>
  <si>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</si>
  <si>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</si>
  <si>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</si>
  <si>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</si>
  <si>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</si>
  <si>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</si>
  <si>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</si>
  <si>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</si>
  <si>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</si>
  <si>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</si>
  <si>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</si>
  <si>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</si>
  <si>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</si>
  <si>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</si>
  <si>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</si>
  <si>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</si>
  <si>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</si>
  <si>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</si>
  <si>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</si>
  <si>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</si>
  <si>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</si>
  <si>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</si>
  <si>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</si>
  <si>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</si>
  <si>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</si>
  <si>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</si>
  <si>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</si>
  <si>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</si>
  <si>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</si>
  <si>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</si>
  <si>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</si>
  <si>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</si>
  <si>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</si>
  <si>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</si>
  <si>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</si>
  <si>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</si>
  <si>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</si>
  <si>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</si>
  <si>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</si>
  <si>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</si>
  <si>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</si>
  <si>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</si>
  <si>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</si>
  <si>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</si>
  <si>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</si>
  <si>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</si>
  <si>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</si>
  <si>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</si>
  <si>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</si>
  <si>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</si>
  <si>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</si>
  <si>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</si>
  <si>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</si>
  <si>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</si>
  <si>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</si>
  <si>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</si>
  <si>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</si>
  <si>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</si>
  <si>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</si>
  <si>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</si>
  <si>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</si>
  <si>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</si>
  <si>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</si>
  <si>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</si>
  <si>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</si>
  <si>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</si>
  <si>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</si>
  <si>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</si>
  <si>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</si>
  <si>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</si>
  <si>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</si>
  <si>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</si>
  <si>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</si>
  <si>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</si>
  <si>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</si>
  <si>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</si>
  <si>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</si>
  <si>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</si>
  <si>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</si>
  <si>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</si>
  <si>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</si>
  <si>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</si>
  <si>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</si>
  <si>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</si>
  <si>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</si>
  <si>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</si>
  <si>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</si>
  <si>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</si>
  <si>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</si>
  <si>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</si>
  <si>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</si>
  <si>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</si>
  <si>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</si>
  <si>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</si>
  <si>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</si>
  <si>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</si>
  <si>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</si>
  <si>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</si>
  <si>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</si>
  <si>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</si>
  <si>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</si>
  <si>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</si>
  <si>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</si>
  <si>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</si>
  <si>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</si>
  <si>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</si>
  <si>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</si>
  <si>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</si>
  <si>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</si>
  <si>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</si>
  <si>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</si>
  <si>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</si>
  <si>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</si>
  <si>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</si>
  <si>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</si>
  <si>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</si>
  <si>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</si>
  <si>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</si>
  <si>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</si>
  <si>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</si>
  <si>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</si>
  <si>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</si>
  <si>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</si>
  <si>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</si>
  <si>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</si>
  <si>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</si>
  <si>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</si>
  <si>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</si>
  <si>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</si>
  <si>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</si>
  <si>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</si>
  <si>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</si>
  <si>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</si>
  <si>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</si>
  <si>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</si>
  <si>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</si>
  <si>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</si>
  <si>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</si>
  <si>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</si>
  <si>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</si>
  <si>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</si>
  <si>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</si>
  <si>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</si>
  <si>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</si>
  <si>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</si>
  <si>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</si>
  <si>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</si>
  <si>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</si>
  <si>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</si>
  <si>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</si>
  <si>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</si>
  <si>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</si>
  <si>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</si>
  <si>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</si>
  <si>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</si>
  <si>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</si>
  <si>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</si>
  <si>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</si>
  <si>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</si>
  <si>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</si>
  <si>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</si>
  <si>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</si>
  <si>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</si>
  <si>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</si>
  <si>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</si>
  <si>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</si>
  <si>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</si>
  <si>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</si>
  <si>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</si>
  <si>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</si>
  <si>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</si>
  <si>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</si>
  <si>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</si>
  <si>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</si>
  <si>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</si>
  <si>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</si>
  <si>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</si>
  <si>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</si>
  <si>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</si>
  <si>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</si>
  <si>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</si>
  <si>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</si>
  <si>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</si>
  <si>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</si>
  <si>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</si>
  <si>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</si>
  <si>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</si>
  <si>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</si>
  <si>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</si>
  <si>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</si>
  <si>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</si>
  <si>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</si>
  <si>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</si>
  <si>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</si>
  <si>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</si>
  <si>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</si>
  <si>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</si>
  <si>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</si>
  <si>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</si>
  <si>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</si>
  <si>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</si>
  <si>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</si>
  <si>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</si>
  <si>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</si>
  <si>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</si>
  <si>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</si>
  <si>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</si>
  <si>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</si>
  <si>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</si>
  <si>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</si>
  <si>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</si>
  <si>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</si>
  <si>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</si>
  <si>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</si>
  <si>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</si>
  <si>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</si>
  <si>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</si>
  <si>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</si>
  <si>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</si>
  <si>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</si>
  <si>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</si>
  <si>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</si>
  <si>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</si>
  <si>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</si>
  <si>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</si>
  <si>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</si>
  <si>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</si>
  <si>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</si>
  <si>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</si>
  <si>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</si>
  <si>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</si>
  <si>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</si>
  <si>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</si>
  <si>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</si>
  <si>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</si>
  <si>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</si>
  <si>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</si>
  <si>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</si>
  <si>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</si>
  <si>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</si>
  <si>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</si>
  <si>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</si>
  <si>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</si>
  <si>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</si>
  <si>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</si>
  <si>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</si>
  <si>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</si>
  <si>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</si>
  <si>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</si>
  <si>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</si>
  <si>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</si>
  <si>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</si>
  <si>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</si>
  <si>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</si>
  <si>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</si>
  <si>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</si>
  <si>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</si>
  <si>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</si>
  <si>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</si>
  <si>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</si>
  <si>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</si>
  <si>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</si>
  <si>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</si>
  <si>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</si>
  <si>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</si>
  <si>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</si>
  <si>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</si>
  <si>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</si>
  <si>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</si>
  <si>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</si>
  <si>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</si>
  <si>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</si>
  <si>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</si>
  <si>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</si>
  <si>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</si>
  <si>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</si>
  <si>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</si>
  <si>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</si>
  <si>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</si>
  <si>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</si>
  <si>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</si>
  <si>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</si>
  <si>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</si>
  <si>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</si>
  <si>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</si>
  <si>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</si>
  <si>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</si>
  <si>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</si>
  <si>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</si>
  <si>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</si>
  <si>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</si>
  <si>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</si>
  <si>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</si>
  <si>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</si>
  <si>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</si>
  <si>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</si>
  <si>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</si>
  <si>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</si>
  <si>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</si>
  <si>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</si>
  <si>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</si>
  <si>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</si>
  <si>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</si>
  <si>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</si>
  <si>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</si>
  <si>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</si>
  <si>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</si>
  <si>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</si>
  <si>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</si>
  <si>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</si>
  <si>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</si>
  <si>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</si>
  <si>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</si>
  <si>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</si>
  <si>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</si>
  <si>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</si>
  <si>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</si>
  <si>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</si>
  <si>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</si>
  <si>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</si>
  <si>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</si>
  <si>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</si>
  <si>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</si>
  <si>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</si>
  <si>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</si>
  <si>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</si>
  <si>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</si>
  <si>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</si>
  <si>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</si>
  <si>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</si>
  <si>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</si>
  <si>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</si>
  <si>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</si>
  <si>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</si>
  <si>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</si>
  <si>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</si>
  <si>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</si>
  <si>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</si>
  <si>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</si>
  <si>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</si>
  <si>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</si>
  <si>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</si>
  <si>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</si>
  <si>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</si>
  <si>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</si>
  <si>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</si>
  <si>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</si>
  <si>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</si>
  <si>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</si>
  <si>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</si>
  <si>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</si>
  <si>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</si>
  <si>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</si>
  <si>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</si>
  <si>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</si>
  <si>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</si>
  <si>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</si>
  <si>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</si>
  <si>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</si>
  <si>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</si>
  <si>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</si>
  <si>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</si>
  <si>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</si>
  <si>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</si>
  <si>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</si>
  <si>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</si>
  <si>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</si>
  <si>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</si>
  <si>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</si>
  <si>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</si>
  <si>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</si>
  <si>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</si>
  <si>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</si>
  <si>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</si>
  <si>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</si>
  <si>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</si>
  <si>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</si>
  <si>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</si>
  <si>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</si>
  <si>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</si>
  <si>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</si>
  <si>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</si>
  <si>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</si>
  <si>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</si>
  <si>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</si>
  <si>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</si>
  <si>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</si>
  <si>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</si>
  <si>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</si>
  <si>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</si>
  <si>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</si>
  <si>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</si>
  <si>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</si>
  <si>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</si>
  <si>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</si>
  <si>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</si>
  <si>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</si>
  <si>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</si>
  <si>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</si>
  <si>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</si>
  <si>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</si>
  <si>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</si>
  <si>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</si>
  <si>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</si>
  <si>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</si>
  <si>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</si>
  <si>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</si>
  <si>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</si>
  <si>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</si>
  <si>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</si>
  <si>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</si>
  <si>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</si>
  <si>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</si>
  <si>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</si>
  <si>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</si>
  <si>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</si>
  <si>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</si>
  <si>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</si>
  <si>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</si>
  <si>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</si>
  <si>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</si>
  <si>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</si>
  <si>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</si>
  <si>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</si>
  <si>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</si>
  <si>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</si>
  <si>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</si>
  <si>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</si>
  <si>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</si>
  <si>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</si>
  <si>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</si>
  <si>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</si>
  <si>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</si>
  <si>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</si>
  <si>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</si>
  <si>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</si>
  <si>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</si>
  <si>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</si>
  <si>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</si>
  <si>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</si>
  <si>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</si>
  <si>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</si>
  <si>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</si>
  <si>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</si>
  <si>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</si>
  <si>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</si>
  <si>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</si>
  <si>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</si>
  <si>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</si>
  <si>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</si>
  <si>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</si>
  <si>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</si>
  <si>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</si>
  <si>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</si>
  <si>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</si>
  <si>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</si>
  <si>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</si>
  <si>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</si>
  <si>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</si>
  <si>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</si>
  <si>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</si>
  <si>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</si>
  <si>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</si>
  <si>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</si>
  <si>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</si>
  <si>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</si>
  <si>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</si>
  <si>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</si>
  <si>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</si>
  <si>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</si>
  <si>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</si>
  <si>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</si>
  <si>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</si>
  <si>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</si>
  <si>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</si>
  <si>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</si>
  <si>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</si>
  <si>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</si>
  <si>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</si>
  <si>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</si>
  <si>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</si>
  <si>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</si>
  <si>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</si>
  <si>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</si>
  <si>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</si>
  <si>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</si>
  <si>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</si>
  <si>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</si>
  <si>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</si>
  <si>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</si>
  <si>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</si>
  <si>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</si>
  <si>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</si>
  <si>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</si>
  <si>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</si>
  <si>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</si>
  <si>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</si>
  <si>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</si>
  <si>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</si>
  <si>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</si>
  <si>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</si>
  <si>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</si>
  <si>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</si>
  <si>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</si>
  <si>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</si>
  <si>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</si>
  <si>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</si>
  <si>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</si>
  <si>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</si>
  <si>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</si>
  <si>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</si>
  <si>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</si>
  <si>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</si>
  <si>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</si>
  <si>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</si>
  <si>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</si>
  <si>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</si>
  <si>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</si>
  <si>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</si>
  <si>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</si>
  <si>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</si>
  <si>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</si>
  <si>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</si>
  <si>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</si>
  <si>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</si>
  <si>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</si>
  <si>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</si>
  <si>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</si>
  <si>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</si>
  <si>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</si>
  <si>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</si>
  <si>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</si>
  <si>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</si>
  <si>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</si>
  <si>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</si>
  <si>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</si>
  <si>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</si>
  <si>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</si>
  <si>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</si>
  <si>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</si>
  <si>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</si>
  <si>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</si>
  <si>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</si>
  <si>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</si>
  <si>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</si>
  <si>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</si>
  <si>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</si>
  <si>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</si>
  <si>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</si>
  <si>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</si>
  <si>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</si>
  <si>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</si>
  <si>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</si>
  <si>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</si>
  <si>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</si>
  <si>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</si>
  <si>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</si>
  <si>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</si>
  <si>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</si>
  <si>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</si>
  <si>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</si>
  <si>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</si>
  <si>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</si>
  <si>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</si>
  <si>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</si>
  <si>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</si>
  <si>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</si>
  <si>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</si>
  <si>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</si>
  <si>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</si>
  <si>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</si>
  <si>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</si>
  <si>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</si>
  <si>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</si>
  <si>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</si>
  <si>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</si>
  <si>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</si>
  <si>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</si>
  <si>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</si>
  <si>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</si>
  <si>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</si>
  <si>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</si>
  <si>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</si>
  <si>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</si>
  <si>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</si>
  <si>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</si>
  <si>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</si>
  <si>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</si>
  <si>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</si>
  <si>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</si>
  <si>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</si>
  <si>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</si>
  <si>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</si>
  <si>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</si>
  <si>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</si>
  <si>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</si>
  <si>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</si>
  <si>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</si>
  <si>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</si>
  <si>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</si>
  <si>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</si>
  <si>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</si>
  <si>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</si>
  <si>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</si>
  <si>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</si>
  <si>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</si>
  <si>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</si>
  <si>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</si>
  <si>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</si>
  <si>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</si>
  <si>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</si>
  <si>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</si>
  <si>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</si>
  <si>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</si>
  <si>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</si>
  <si>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</si>
  <si>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</si>
  <si>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</si>
  <si>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</si>
  <si>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</si>
  <si>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</si>
  <si>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</si>
  <si>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</si>
  <si>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</si>
  <si>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</si>
  <si>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</si>
  <si>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</si>
  <si>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</si>
  <si>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</si>
  <si>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</si>
  <si>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</si>
  <si>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</si>
  <si>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</si>
  <si>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</si>
  <si>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</si>
  <si>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</si>
  <si>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</si>
  <si>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</si>
  <si>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</si>
  <si>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</si>
  <si>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</si>
  <si>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</si>
  <si>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</si>
  <si>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</si>
  <si>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</si>
  <si>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</si>
  <si>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</si>
  <si>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</si>
  <si>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</si>
  <si>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</si>
  <si>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</si>
  <si>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</si>
  <si>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</si>
  <si>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</si>
  <si>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</si>
  <si>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</si>
  <si>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</si>
  <si>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</si>
  <si>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</si>
  <si>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</si>
  <si>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</si>
  <si>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</si>
  <si>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</si>
  <si>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</si>
  <si>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</si>
  <si>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</si>
  <si>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</si>
  <si>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</si>
  <si>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</si>
  <si>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</si>
  <si>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</si>
  <si>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</si>
  <si>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</si>
  <si>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</si>
  <si>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</si>
  <si>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</si>
  <si>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</si>
  <si>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</si>
  <si>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</si>
  <si>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</si>
  <si>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</si>
  <si>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</si>
  <si>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</si>
  <si>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</si>
  <si>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</si>
  <si>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</si>
  <si>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</si>
  <si>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</si>
  <si>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</si>
  <si>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</si>
  <si>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</si>
  <si>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</si>
  <si>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</si>
  <si>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</si>
  <si>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</si>
  <si>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</si>
  <si>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</si>
  <si>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</si>
  <si>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</si>
  <si>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</si>
  <si>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</si>
  <si>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</si>
  <si>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</si>
  <si>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</si>
  <si>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</si>
  <si>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</si>
  <si>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</si>
  <si>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</si>
  <si>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</si>
  <si>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</si>
  <si>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</si>
  <si>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</si>
  <si>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</si>
  <si>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</si>
  <si>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</si>
  <si>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</si>
  <si>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</si>
  <si>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</si>
  <si>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</si>
  <si>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</si>
  <si>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</si>
  <si>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</si>
  <si>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</si>
  <si>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</si>
  <si>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</si>
  <si>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</si>
  <si>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</si>
  <si>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</si>
  <si>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</si>
  <si>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</si>
  <si>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</si>
  <si>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</si>
  <si>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</si>
  <si>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</si>
  <si>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</si>
  <si>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</si>
  <si>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</si>
  <si>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</si>
  <si>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</si>
  <si>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</si>
  <si>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</si>
  <si>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</si>
  <si>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</si>
  <si>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</si>
  <si>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</si>
  <si>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</si>
  <si>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</si>
  <si>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</si>
  <si>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</si>
  <si>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</si>
  <si>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</si>
  <si>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</si>
  <si>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</si>
  <si>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</si>
  <si>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</si>
  <si>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</si>
  <si>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</si>
  <si>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</si>
  <si>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</si>
  <si>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</si>
  <si>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</si>
  <si>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</si>
  <si>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</si>
  <si>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</si>
  <si>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</si>
  <si>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</si>
  <si>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</si>
  <si>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</si>
  <si>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</si>
  <si>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</si>
  <si>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</si>
  <si>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</si>
  <si>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</si>
  <si>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</si>
  <si>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</si>
  <si>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</si>
  <si>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</si>
  <si>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</si>
  <si>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</si>
  <si>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</si>
  <si>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</si>
  <si>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</si>
  <si>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</si>
  <si>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</si>
  <si>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</si>
  <si>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</si>
  <si>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</si>
  <si>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</si>
  <si>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</si>
  <si>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</si>
  <si>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</si>
  <si>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</si>
  <si>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</si>
  <si>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</si>
  <si>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</si>
  <si>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</si>
  <si>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</si>
  <si>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</si>
  <si>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</si>
  <si>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</si>
  <si>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</si>
  <si>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</si>
  <si>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</si>
  <si>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</si>
  <si>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</si>
  <si>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</si>
  <si>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</si>
  <si>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</si>
  <si>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</si>
  <si>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</si>
  <si>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</si>
  <si>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</si>
  <si>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</si>
  <si>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</si>
  <si>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</si>
  <si>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</si>
  <si>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</si>
  <si>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</si>
  <si>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</si>
  <si>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</si>
  <si>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</si>
  <si>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</si>
  <si>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</si>
  <si>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</si>
  <si>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</si>
  <si>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</si>
  <si>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</si>
  <si>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</si>
  <si>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</si>
  <si>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</si>
  <si>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</si>
  <si>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</si>
  <si>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</si>
  <si>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</si>
  <si>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</si>
  <si>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</si>
  <si>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</si>
  <si>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</si>
  <si>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</si>
  <si>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</si>
  <si>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</si>
  <si>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</si>
  <si>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</si>
  <si>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</si>
  <si>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</si>
  <si>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</si>
  <si>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</si>
  <si>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</si>
  <si>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</si>
  <si>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</si>
  <si>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</si>
  <si>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</si>
  <si>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</si>
  <si>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</si>
  <si>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</si>
  <si>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</si>
  <si>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</si>
  <si>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</si>
  <si>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</si>
  <si>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</si>
  <si>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</si>
  <si>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</si>
  <si>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</si>
  <si>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</si>
  <si>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</si>
  <si>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</si>
  <si>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</si>
  <si>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</si>
  <si>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</si>
  <si>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</si>
  <si>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</si>
  <si>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</si>
  <si>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</si>
  <si>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</si>
  <si>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</si>
  <si>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</si>
  <si>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</si>
  <si>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</si>
  <si>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</si>
  <si>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</si>
  <si>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</si>
  <si>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</si>
  <si>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</si>
  <si>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</si>
  <si>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</si>
  <si>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</si>
  <si>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</si>
  <si>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</si>
  <si>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</si>
  <si>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</si>
  <si>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</si>
  <si>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</si>
  <si>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</si>
  <si>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</si>
  <si>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</si>
  <si>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</si>
  <si>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</si>
  <si>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</si>
  <si>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</si>
  <si>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</si>
  <si>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</si>
  <si>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</si>
  <si>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</si>
  <si>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</si>
  <si>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</si>
  <si>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</si>
  <si>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</si>
  <si>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</si>
  <si>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</si>
  <si>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</si>
  <si>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</si>
  <si>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</si>
  <si>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</si>
  <si>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</si>
  <si>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</si>
  <si>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</si>
  <si>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</si>
  <si>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</si>
  <si>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</si>
  <si>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</si>
  <si>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</si>
  <si>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</si>
  <si>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</si>
  <si>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</si>
  <si>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</si>
  <si>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</si>
  <si>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</si>
  <si>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</si>
  <si>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</si>
  <si>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</si>
  <si>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</si>
  <si>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</si>
  <si>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</si>
  <si>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</si>
  <si>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</si>
  <si>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</si>
  <si>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</si>
  <si>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</si>
  <si>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</si>
  <si>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</si>
  <si>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</si>
  <si>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</si>
  <si>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</si>
  <si>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</si>
  <si>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</si>
  <si>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</si>
  <si>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</si>
  <si>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</si>
  <si>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</si>
  <si>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</si>
  <si>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</si>
  <si>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</si>
  <si>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</si>
  <si>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</si>
  <si>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</si>
  <si>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</si>
  <si>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</si>
  <si>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</si>
  <si>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</si>
  <si>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</si>
  <si>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</si>
  <si>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</si>
  <si>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</si>
  <si>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</si>
  <si>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</si>
  <si>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</si>
  <si>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</si>
  <si>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</si>
  <si>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</si>
  <si>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</si>
  <si>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</si>
  <si>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</si>
  <si>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</si>
  <si>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</si>
  <si>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</si>
  <si>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</si>
  <si>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</si>
  <si>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</si>
  <si>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</si>
  <si>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</si>
  <si>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</si>
  <si>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</si>
  <si>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</si>
  <si>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</si>
  <si>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</si>
  <si>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</si>
  <si>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</si>
  <si>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</si>
  <si>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</si>
  <si>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</si>
  <si>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</si>
  <si>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</si>
  <si>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</si>
  <si>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</si>
  <si>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</si>
  <si>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</si>
  <si>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</si>
  <si>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</si>
  <si>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</si>
  <si>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</si>
  <si>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</si>
  <si>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</si>
  <si>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</si>
  <si>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</si>
  <si>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</si>
  <si>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</si>
  <si>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</si>
  <si>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</si>
  <si>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</si>
  <si>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</si>
  <si>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</si>
  <si>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</si>
  <si>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</si>
  <si>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</si>
  <si>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</si>
  <si>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</si>
  <si>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</si>
  <si>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</si>
  <si>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</si>
  <si>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</si>
  <si>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</si>
  <si>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</si>
  <si>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</si>
  <si>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</si>
  <si>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</si>
  <si>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</si>
  <si>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</si>
  <si>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</si>
  <si>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</si>
  <si>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</si>
  <si>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</si>
  <si>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</si>
  <si>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</si>
  <si>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</si>
  <si>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</si>
  <si>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</si>
  <si>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</si>
  <si>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</si>
  <si>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</si>
  <si>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</si>
  <si>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</si>
  <si>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</si>
  <si>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</si>
  <si>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</si>
  <si>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</si>
  <si>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</si>
  <si>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</si>
  <si>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</si>
  <si>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</si>
  <si>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</si>
  <si>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</si>
  <si>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</si>
  <si>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</si>
  <si>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</si>
  <si>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</si>
  <si>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</si>
  <si>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</si>
  <si>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</si>
  <si>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</si>
  <si>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</si>
  <si>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</si>
  <si>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</si>
  <si>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</si>
  <si>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</si>
  <si>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</si>
  <si>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</si>
  <si>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</si>
  <si>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</si>
  <si>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</si>
  <si>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</si>
  <si>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</si>
  <si>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</si>
  <si>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</si>
  <si>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</si>
  <si>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</si>
  <si>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</si>
  <si>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</si>
  <si>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</si>
  <si>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</si>
  <si>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</si>
  <si>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</si>
  <si>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</si>
  <si>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</si>
  <si>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</si>
  <si>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</si>
  <si>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</si>
  <si>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</si>
  <si>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</si>
  <si>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</si>
  <si>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</si>
  <si>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</si>
  <si>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</si>
  <si>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</si>
  <si>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</si>
  <si>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</si>
  <si>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</si>
  <si>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</si>
  <si>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</si>
  <si>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</si>
  <si>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</si>
  <si>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</si>
  <si>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</si>
  <si>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</si>
  <si>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</si>
  <si>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</si>
  <si>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</si>
  <si>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</si>
  <si>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</si>
  <si>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</si>
  <si>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</si>
  <si>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</si>
  <si>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</si>
  <si>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</si>
  <si>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</si>
  <si>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</si>
  <si>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</si>
  <si>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</si>
  <si>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</si>
  <si>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</si>
  <si>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</si>
  <si>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</si>
  <si>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</si>
  <si>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</si>
  <si>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</si>
  <si>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</si>
  <si>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</si>
  <si>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</si>
  <si>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</si>
  <si>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</si>
  <si>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</si>
  <si>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</si>
  <si>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</si>
  <si>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</si>
  <si>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</si>
  <si>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</si>
  <si>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</si>
  <si>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</si>
  <si>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</si>
  <si>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</si>
  <si>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</si>
  <si>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</si>
  <si>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</si>
  <si>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</si>
  <si>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</si>
  <si>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</si>
  <si>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</si>
  <si>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</si>
  <si>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</si>
  <si>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</si>
  <si>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</si>
  <si>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</si>
  <si>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</si>
  <si>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</si>
  <si>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</si>
  <si>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</si>
  <si>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</si>
  <si>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</si>
  <si>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</si>
  <si>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</si>
  <si>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</si>
  <si>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</si>
  <si>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</si>
  <si>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</si>
  <si>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</si>
  <si>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</si>
  <si>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</si>
  <si>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</si>
  <si>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</si>
  <si>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</si>
  <si>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</si>
  <si>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</si>
  <si>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</si>
  <si>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</si>
  <si>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</si>
  <si>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</si>
  <si>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</si>
  <si>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</si>
  <si>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</si>
  <si>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</si>
  <si>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</si>
  <si>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</si>
  <si>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</si>
  <si>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</si>
  <si>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</si>
  <si>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</si>
  <si>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</si>
  <si>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</si>
  <si>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</si>
  <si>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</si>
  <si>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</si>
  <si>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</si>
  <si>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</si>
  <si>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</si>
  <si>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</si>
  <si>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</si>
  <si>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</si>
  <si>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</si>
  <si>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</si>
  <si>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</si>
  <si>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</si>
  <si>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</si>
  <si>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</si>
  <si>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</si>
  <si>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</si>
  <si>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</si>
  <si>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</si>
  <si>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</si>
  <si>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</si>
  <si>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</si>
  <si>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</si>
  <si>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</si>
  <si>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</si>
  <si>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</si>
  <si>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</si>
  <si>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</si>
  <si>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</si>
  <si>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</si>
  <si>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</si>
  <si>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</si>
  <si>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</si>
  <si>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</si>
  <si>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</si>
  <si>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</si>
  <si>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</si>
  <si>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</si>
  <si>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</si>
  <si>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</si>
  <si>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</si>
  <si>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</si>
  <si>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</si>
  <si>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</si>
  <si>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</si>
  <si>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</si>
  <si>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</si>
  <si>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</si>
  <si>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</si>
  <si>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</si>
  <si>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</si>
  <si>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</si>
  <si>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</si>
  <si>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</si>
  <si>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</si>
  <si>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</si>
  <si>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</si>
  <si>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</si>
  <si>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</si>
  <si>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</si>
  <si>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</si>
  <si>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</si>
  <si>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</si>
  <si>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</si>
  <si>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</si>
  <si>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</si>
  <si>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</si>
  <si>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</si>
  <si>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</si>
  <si>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</si>
  <si>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</si>
  <si>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</si>
  <si>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</si>
  <si>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</si>
  <si>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</si>
  <si>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</si>
  <si>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</si>
  <si>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</si>
  <si>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</si>
  <si>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</si>
  <si>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</si>
  <si>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</si>
  <si>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</si>
  <si>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</si>
  <si>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</si>
  <si>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</si>
  <si>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</si>
  <si>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</si>
  <si>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</si>
  <si>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</si>
  <si>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</si>
  <si>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</si>
  <si>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</si>
  <si>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</si>
  <si>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</si>
  <si>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</si>
  <si>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</si>
  <si>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</si>
  <si>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</si>
  <si>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</si>
  <si>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</si>
  <si>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</si>
  <si>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</si>
  <si>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</si>
  <si>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</si>
  <si>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</si>
  <si>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</si>
  <si>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</si>
  <si>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</si>
  <si>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</si>
  <si>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</si>
  <si>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</si>
  <si>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</si>
  <si>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</si>
  <si>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</si>
  <si>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</si>
  <si>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</si>
  <si>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</si>
  <si>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</si>
  <si>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</si>
  <si>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</si>
  <si>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</si>
  <si>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</si>
  <si>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</si>
  <si>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</si>
  <si>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</si>
  <si>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</si>
  <si>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</si>
  <si>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</si>
  <si>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</si>
  <si>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</si>
  <si>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</si>
  <si>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</si>
  <si>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</si>
  <si>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</si>
  <si>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</si>
  <si>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</si>
  <si>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</si>
  <si>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</si>
  <si>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</si>
  <si>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</si>
  <si>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</si>
  <si>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</si>
  <si>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</si>
  <si>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</si>
  <si>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</si>
  <si>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</si>
  <si>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</si>
  <si>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</si>
  <si>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</si>
  <si>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</si>
  <si>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</si>
  <si>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</si>
  <si>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</si>
  <si>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</si>
  <si>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</si>
  <si>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</si>
  <si>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</si>
  <si>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</si>
  <si>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</si>
  <si>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</si>
  <si>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</si>
  <si>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</si>
  <si>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</si>
  <si>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</si>
  <si>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</si>
  <si>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</si>
  <si>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</si>
  <si>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</si>
  <si>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</si>
  <si>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</si>
  <si>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</si>
  <si>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</si>
  <si>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</si>
  <si>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</si>
  <si>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</si>
  <si>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</si>
  <si>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</si>
  <si>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</si>
  <si>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</si>
  <si>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</si>
  <si>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</si>
  <si>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</si>
  <si>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</si>
  <si>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</si>
  <si>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</si>
  <si>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</si>
  <si>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</si>
  <si>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</si>
  <si>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</si>
  <si>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</si>
  <si>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</si>
  <si>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</si>
  <si>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</si>
  <si>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</si>
  <si>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</si>
  <si>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</si>
  <si>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</si>
  <si>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</si>
  <si>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</si>
  <si>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</si>
  <si>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</si>
  <si>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</si>
  <si>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</si>
  <si>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</si>
  <si>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</si>
  <si>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</si>
  <si>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</si>
  <si>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</si>
  <si>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</si>
  <si>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</si>
  <si>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</si>
  <si>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</si>
  <si>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</si>
  <si>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</si>
  <si>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</si>
  <si>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</si>
  <si>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</si>
  <si>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</si>
  <si>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</si>
  <si>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</si>
  <si>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</si>
  <si>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</si>
  <si>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</si>
  <si>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</si>
  <si>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</si>
  <si>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</si>
  <si>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</si>
  <si>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</si>
  <si>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</si>
  <si>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</si>
  <si>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</si>
  <si>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</si>
  <si>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</si>
  <si>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</si>
  <si>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</si>
  <si>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</si>
  <si>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</si>
  <si>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</si>
  <si>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</si>
  <si>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</si>
  <si>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</si>
  <si>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</si>
  <si>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</si>
  <si>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</si>
  <si>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</si>
  <si>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</si>
  <si>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</si>
  <si>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</si>
  <si>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</si>
  <si>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</si>
  <si>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</si>
  <si>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</si>
  <si>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</si>
  <si>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</si>
  <si>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</si>
  <si>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</si>
  <si>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</si>
  <si>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</si>
  <si>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</si>
  <si>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</si>
  <si>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</si>
  <si>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</si>
  <si>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</si>
  <si>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</si>
  <si>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</si>
  <si>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</si>
  <si>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</si>
  <si>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</si>
  <si>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</si>
  <si>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</si>
  <si>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</si>
  <si>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</si>
  <si>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</si>
  <si>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</si>
  <si>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</si>
  <si>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</si>
  <si>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</si>
  <si>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</si>
  <si>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</si>
  <si>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</si>
  <si>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</si>
  <si>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</si>
  <si>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</si>
  <si>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</si>
  <si>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</si>
  <si>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</si>
  <si>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</si>
  <si>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</si>
  <si>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</si>
  <si>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</si>
  <si>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</si>
  <si>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</si>
  <si>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</si>
  <si>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</si>
  <si>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</si>
  <si>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</si>
  <si>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</si>
  <si>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</si>
  <si>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</si>
  <si>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</si>
  <si>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</si>
  <si>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</si>
  <si>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</si>
  <si>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</si>
  <si>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</si>
  <si>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</si>
  <si>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</si>
  <si>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</si>
  <si>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</si>
  <si>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</si>
  <si>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</si>
  <si>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</si>
  <si>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</si>
  <si>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</si>
  <si>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</si>
  <si>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</si>
  <si>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</si>
  <si>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</si>
  <si>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</si>
  <si>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</si>
  <si>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</si>
  <si>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</si>
  <si>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</si>
  <si>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</si>
  <si>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</si>
  <si>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</si>
  <si>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</si>
  <si>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</si>
  <si>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</si>
  <si>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</si>
  <si>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</si>
  <si>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</si>
  <si>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</si>
  <si>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</si>
  <si>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</si>
  <si>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</si>
  <si>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</si>
  <si>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</si>
  <si>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</si>
  <si>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</si>
  <si>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</si>
  <si>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</si>
  <si>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</si>
  <si>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</si>
  <si>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</si>
  <si>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</si>
  <si>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</si>
  <si>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</si>
  <si>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</si>
  <si>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</si>
  <si>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</si>
  <si>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</si>
  <si>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</si>
  <si>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</si>
  <si>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</si>
  <si>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</si>
  <si>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</si>
  <si>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</si>
  <si>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</si>
  <si>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</si>
  <si>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</si>
  <si>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</si>
  <si>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</si>
  <si>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</si>
  <si>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</si>
  <si>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</si>
  <si>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</si>
  <si>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</si>
  <si>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</si>
  <si>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</si>
  <si>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</si>
  <si>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</si>
  <si>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</si>
  <si>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</si>
  <si>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</si>
  <si>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</si>
  <si>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</si>
  <si>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</si>
  <si>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</si>
  <si>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</si>
  <si>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</si>
  <si>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</si>
  <si>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</si>
  <si>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</si>
  <si>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</si>
  <si>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</si>
  <si>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</si>
  <si>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</si>
  <si>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</si>
  <si>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</si>
  <si>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</si>
  <si>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</si>
  <si>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</si>
  <si>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</si>
  <si>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</si>
  <si>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</si>
  <si>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</si>
  <si>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</si>
  <si>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</si>
  <si>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</si>
  <si>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</si>
  <si>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</si>
  <si>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</si>
  <si>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</si>
  <si>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</si>
  <si>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</si>
  <si>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</si>
  <si>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</si>
  <si>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</si>
  <si>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</si>
  <si>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</si>
  <si>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</si>
  <si>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</si>
  <si>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</si>
  <si>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</si>
  <si>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</si>
  <si>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</si>
  <si>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</si>
  <si>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</si>
  <si>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</si>
  <si>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</si>
  <si>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</si>
  <si>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</si>
  <si>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</si>
  <si>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</si>
  <si>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</si>
  <si>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</si>
  <si>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</si>
  <si>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</si>
  <si>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</si>
  <si>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</si>
  <si>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</si>
  <si>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</si>
  <si>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</si>
  <si>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</si>
  <si>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</si>
  <si>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</si>
  <si>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</si>
  <si>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</si>
  <si>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</si>
  <si>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</si>
  <si>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</si>
  <si>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</si>
  <si>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</si>
  <si>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</si>
  <si>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</si>
  <si>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</si>
  <si>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</si>
  <si>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</si>
  <si>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</si>
  <si>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</si>
  <si>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</si>
  <si>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</si>
  <si>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</si>
  <si>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</si>
  <si>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</si>
  <si>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</si>
  <si>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</si>
  <si>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</si>
  <si>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</si>
  <si>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</si>
  <si>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</si>
  <si>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</si>
  <si>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</si>
  <si>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</si>
  <si>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</si>
  <si>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</si>
  <si>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</si>
  <si>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</si>
  <si>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</si>
  <si>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</si>
  <si>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</si>
  <si>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</si>
  <si>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</si>
  <si>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</si>
  <si>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</si>
  <si>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</si>
  <si>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</si>
  <si>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</si>
  <si>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</si>
  <si>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</si>
  <si>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</si>
  <si>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</si>
  <si>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</si>
  <si>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</si>
  <si>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</si>
  <si>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</si>
  <si>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</si>
  <si>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</si>
  <si>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</si>
  <si>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</si>
  <si>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</si>
  <si>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</si>
  <si>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</si>
  <si>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</si>
  <si>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</si>
  <si>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</si>
  <si>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</si>
  <si>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</si>
  <si>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</si>
  <si>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</si>
  <si>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</si>
  <si>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</si>
  <si>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</si>
  <si>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</si>
  <si>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</si>
  <si>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</si>
  <si>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</si>
  <si>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</si>
  <si>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</si>
  <si>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</si>
  <si>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</si>
  <si>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</si>
  <si>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</si>
  <si>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</si>
  <si>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</si>
  <si>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</si>
  <si>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</si>
  <si>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</si>
  <si>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</si>
  <si>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</si>
  <si>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</si>
  <si>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</si>
  <si>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</si>
  <si>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</si>
  <si>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</si>
  <si>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</si>
  <si>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</si>
  <si>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</si>
  <si>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</si>
  <si>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</si>
  <si>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</si>
  <si>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</si>
  <si>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</si>
  <si>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</si>
  <si>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</si>
  <si>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</si>
  <si>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</si>
  <si>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</si>
  <si>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</si>
  <si>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</si>
  <si>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</si>
  <si>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</si>
  <si>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</si>
  <si>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</si>
  <si>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</si>
  <si>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</si>
  <si>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</si>
  <si>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</si>
  <si>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</si>
  <si>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</si>
  <si>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</si>
  <si>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</si>
  <si>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</si>
  <si>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</si>
  <si>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</si>
  <si>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</si>
  <si>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</si>
  <si>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</si>
  <si>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</si>
  <si>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</si>
  <si>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</si>
  <si>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</si>
  <si>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</si>
  <si>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</si>
  <si>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</si>
  <si>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</si>
  <si>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</si>
  <si>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</si>
  <si>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</si>
  <si>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</si>
  <si>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</si>
  <si>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</si>
  <si>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</si>
  <si>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</si>
  <si>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</si>
  <si>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</si>
  <si>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</si>
  <si>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</si>
  <si>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</si>
  <si>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</si>
  <si>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</si>
  <si>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</si>
  <si>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</si>
  <si>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</si>
  <si>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</si>
  <si>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</si>
  <si>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</si>
  <si>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</si>
  <si>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</si>
  <si>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</si>
  <si>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</si>
  <si>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</si>
  <si>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</si>
  <si>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</si>
  <si>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</si>
  <si>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</si>
  <si>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</si>
  <si>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</si>
  <si>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</si>
  <si>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</si>
  <si>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</si>
  <si>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</si>
  <si>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</si>
  <si>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</si>
  <si>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</si>
  <si>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</si>
  <si>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</si>
  <si>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</si>
  <si>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</si>
  <si>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</si>
  <si>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</si>
  <si>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</si>
  <si>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</si>
  <si>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</si>
  <si>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</si>
  <si>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</si>
  <si>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</si>
  <si>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</si>
  <si>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</si>
  <si>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</si>
  <si>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</si>
  <si>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</si>
  <si>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</si>
  <si>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</si>
  <si>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</si>
  <si>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</si>
  <si>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</si>
  <si>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</si>
  <si>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</si>
  <si>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</si>
  <si>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</si>
  <si>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</si>
  <si>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</si>
  <si>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</si>
  <si>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</si>
  <si>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</si>
  <si>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</si>
  <si>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</si>
  <si>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</si>
  <si>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</si>
  <si>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</si>
  <si>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</si>
  <si>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</si>
  <si>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</si>
  <si>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</si>
  <si>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</si>
  <si>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</si>
  <si>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</si>
  <si>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</si>
  <si>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</si>
  <si>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</si>
  <si>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</si>
  <si>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</si>
  <si>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</si>
  <si>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</si>
  <si>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</si>
  <si>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</si>
  <si>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</si>
  <si>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</si>
  <si>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</si>
  <si>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</si>
  <si>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</si>
  <si>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</si>
  <si>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</si>
  <si>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</si>
  <si>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</si>
  <si>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</si>
  <si>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</si>
  <si>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</si>
  <si>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</si>
  <si>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</si>
  <si>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</si>
  <si>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</si>
  <si>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</si>
  <si>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</si>
  <si>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</si>
  <si>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</si>
  <si>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</si>
  <si>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</si>
  <si>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</si>
  <si>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</si>
  <si>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</si>
  <si>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</si>
  <si>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</si>
  <si>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</si>
  <si>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</si>
  <si>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</si>
  <si>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</si>
  <si>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</si>
  <si>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</si>
  <si>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</si>
  <si>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</si>
  <si>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</si>
  <si>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</si>
  <si>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</si>
  <si>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</si>
  <si>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</si>
  <si>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</si>
  <si>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</si>
  <si>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</si>
  <si>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</si>
  <si>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</si>
  <si>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</si>
  <si>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</si>
  <si>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</si>
  <si>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</si>
  <si>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</si>
  <si>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</si>
  <si>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</si>
  <si>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</si>
  <si>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</si>
  <si>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</si>
  <si>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</si>
  <si>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</si>
  <si>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</si>
  <si>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</si>
  <si>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</si>
  <si>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</si>
  <si>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</si>
  <si>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</si>
  <si>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</si>
  <si>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</si>
  <si>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</si>
  <si>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</si>
  <si>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</si>
  <si>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</si>
  <si>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</si>
  <si>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</si>
  <si>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</si>
  <si>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</si>
  <si>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</si>
  <si>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</si>
  <si>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</si>
  <si>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</si>
  <si>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</si>
  <si>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</si>
  <si>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</si>
  <si>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</si>
  <si>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</si>
  <si>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</si>
  <si>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</si>
  <si>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</si>
  <si>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</si>
  <si>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</si>
  <si>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</si>
  <si>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</si>
  <si>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</si>
  <si>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</si>
  <si>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</si>
  <si>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</si>
  <si>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</si>
  <si>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</si>
  <si>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</si>
  <si>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</si>
  <si>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</si>
  <si>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</si>
  <si>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</si>
  <si>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</si>
  <si>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</si>
  <si>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</si>
  <si>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</si>
  <si>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</si>
  <si>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</si>
  <si>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</si>
  <si>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</si>
  <si>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</si>
  <si>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</si>
  <si>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</si>
  <si>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</si>
  <si>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</si>
  <si>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</si>
  <si>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</si>
  <si>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</si>
  <si>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</si>
  <si>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</si>
  <si>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</si>
  <si>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</si>
  <si>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</si>
  <si>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</si>
  <si>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</si>
  <si>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</si>
  <si>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</si>
  <si>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</si>
  <si>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</si>
  <si>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</si>
  <si>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</si>
  <si>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</si>
  <si>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</si>
  <si>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</si>
  <si>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</si>
  <si>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</si>
  <si>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</si>
  <si>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</si>
  <si>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</si>
  <si>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</si>
  <si>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</si>
  <si>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</si>
  <si>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</si>
  <si>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</si>
  <si>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</si>
  <si>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</si>
  <si>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</si>
  <si>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</si>
  <si>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</si>
  <si>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</si>
  <si>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</si>
  <si>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</si>
  <si>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</si>
  <si>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</si>
  <si>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</si>
  <si>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</si>
  <si>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</si>
  <si>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</si>
  <si>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</si>
  <si>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</si>
  <si>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</si>
  <si>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</si>
  <si>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</si>
  <si>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</si>
  <si>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</si>
  <si>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</si>
  <si>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</si>
  <si>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</si>
  <si>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</si>
  <si>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</si>
  <si>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</si>
  <si>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</si>
  <si>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</si>
  <si>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</si>
  <si>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</si>
  <si>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</si>
  <si>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</si>
  <si>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</si>
  <si>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</si>
  <si>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</si>
  <si>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</si>
  <si>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</si>
  <si>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</si>
  <si>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</si>
  <si>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</si>
  <si>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</si>
  <si>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</si>
  <si>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</si>
  <si>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</si>
  <si>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</si>
  <si>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</si>
  <si>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</si>
  <si>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</si>
  <si>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</si>
  <si>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</si>
  <si>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</si>
  <si>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</si>
  <si>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</si>
  <si>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</si>
  <si>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</si>
  <si>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</si>
  <si>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</si>
  <si>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</si>
  <si>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</si>
  <si>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</si>
  <si>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</si>
  <si>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</si>
  <si>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</si>
  <si>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</si>
  <si>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</si>
  <si>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</si>
  <si>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</si>
  <si>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</si>
  <si>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</si>
  <si>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</si>
  <si>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</si>
  <si>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</si>
  <si>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</si>
  <si>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</si>
  <si>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</si>
  <si>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</si>
  <si>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</si>
  <si>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</si>
  <si>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</si>
  <si>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</si>
  <si>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</si>
  <si>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</si>
  <si>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</si>
  <si>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</si>
  <si>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</si>
  <si>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</si>
  <si>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</si>
  <si>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</si>
  <si>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</si>
  <si>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</si>
  <si>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</si>
  <si>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</si>
  <si>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</si>
  <si>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</si>
  <si>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</si>
  <si>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</si>
  <si>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</si>
  <si>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</si>
  <si>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</si>
  <si>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</si>
  <si>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</si>
  <si>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</si>
  <si>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</si>
  <si>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</si>
  <si>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</si>
  <si>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</si>
  <si>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</si>
  <si>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</si>
  <si>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</si>
  <si>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</si>
  <si>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</si>
  <si>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</si>
  <si>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</si>
  <si>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</si>
  <si>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</si>
  <si>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</si>
  <si>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</si>
  <si>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</si>
  <si>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</si>
  <si>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</si>
  <si>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</si>
  <si>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</si>
  <si>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</si>
  <si>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</si>
  <si>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</si>
  <si>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</si>
  <si>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</si>
  <si>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</si>
  <si>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</si>
  <si>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</si>
  <si>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</si>
  <si>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</si>
  <si>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</si>
  <si>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</si>
  <si>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</si>
  <si>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</si>
  <si>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</si>
  <si>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</si>
  <si>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</si>
  <si>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</si>
  <si>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</si>
  <si>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</si>
  <si>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</si>
  <si>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</si>
  <si>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</si>
  <si>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</si>
  <si>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</si>
  <si>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</si>
  <si>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</si>
  <si>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</si>
  <si>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</si>
  <si>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</si>
  <si>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</si>
  <si>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</si>
  <si>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</si>
  <si>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</si>
  <si>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</si>
  <si>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</si>
  <si>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</si>
  <si>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</si>
  <si>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</si>
  <si>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</si>
  <si>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</si>
  <si>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</si>
  <si>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</si>
  <si>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</si>
  <si>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</si>
  <si>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</si>
  <si>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</si>
  <si>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</si>
  <si>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</si>
  <si>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</si>
  <si>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</si>
  <si>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</si>
  <si>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</si>
  <si>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</si>
  <si>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</si>
  <si>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</si>
  <si>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</si>
  <si>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</si>
  <si>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</si>
  <si>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</si>
  <si>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</si>
  <si>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</si>
  <si>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</si>
  <si>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</si>
  <si>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</si>
  <si>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</si>
  <si>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</si>
  <si>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</si>
  <si>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</si>
  <si>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</si>
  <si>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</si>
  <si>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</si>
  <si>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</si>
  <si>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</si>
  <si>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</si>
  <si>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</si>
  <si>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</si>
  <si>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</si>
  <si>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</si>
  <si>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</si>
  <si>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</si>
  <si>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</si>
  <si>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</si>
  <si>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</si>
  <si>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</si>
  <si>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</si>
  <si>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</si>
  <si>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</si>
  <si>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</si>
  <si>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</si>
  <si>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</si>
  <si>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</si>
  <si>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</si>
  <si>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</si>
  <si>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</si>
  <si>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</si>
  <si>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</si>
  <si>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</si>
  <si>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</si>
  <si>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</si>
  <si>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</si>
  <si>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</si>
  <si>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</si>
  <si>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</si>
  <si>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</si>
  <si>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</si>
  <si>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</si>
  <si>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</si>
  <si>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</si>
  <si>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</si>
  <si>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</si>
  <si>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</si>
  <si>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</si>
  <si>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</si>
  <si>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</si>
  <si>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</si>
  <si>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</si>
  <si>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</si>
  <si>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</si>
  <si>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</si>
  <si>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</si>
  <si>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</si>
  <si>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</si>
  <si>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</si>
  <si>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</si>
  <si>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</si>
  <si>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</si>
  <si>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</si>
  <si>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</si>
  <si>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</si>
  <si>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</si>
  <si>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</si>
  <si>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</si>
  <si>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</si>
  <si>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</si>
  <si>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</si>
  <si>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</si>
  <si>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</si>
  <si>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</si>
  <si>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</si>
  <si>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</si>
  <si>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</si>
  <si>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</si>
  <si>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</si>
  <si>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</si>
  <si>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</si>
  <si>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</si>
  <si>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</si>
  <si>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</si>
  <si>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</si>
  <si>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</si>
  <si>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</si>
  <si>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</si>
  <si>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</si>
  <si>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</si>
  <si>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</si>
  <si>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</si>
  <si>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</si>
  <si>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</si>
  <si>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</si>
  <si>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</si>
  <si>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</si>
  <si>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</si>
  <si>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</si>
  <si>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</si>
  <si>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</si>
  <si>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</si>
  <si>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</si>
  <si>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</si>
  <si>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</si>
  <si>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</si>
  <si>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</si>
  <si>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</si>
  <si>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</si>
  <si>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</si>
  <si>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</si>
  <si>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</si>
  <si>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</si>
  <si>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</si>
  <si>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</si>
  <si>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</si>
  <si>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</si>
  <si>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</si>
  <si>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</si>
  <si>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</si>
  <si>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</si>
  <si>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</si>
  <si>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</si>
  <si>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</si>
  <si>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</si>
  <si>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</si>
  <si>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</si>
  <si>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</si>
  <si>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</si>
  <si>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</si>
  <si>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</si>
  <si>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</si>
  <si>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</si>
  <si>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</si>
  <si>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</si>
  <si>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</si>
  <si>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</si>
  <si>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</si>
  <si>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</si>
  <si>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</si>
  <si>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</si>
  <si>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</si>
  <si>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</si>
  <si>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</si>
  <si>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</si>
  <si>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</si>
  <si>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</si>
  <si>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</si>
  <si>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</si>
  <si>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</si>
  <si>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</si>
  <si>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</si>
  <si>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</si>
  <si>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</si>
  <si>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</si>
  <si>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</si>
  <si>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</si>
  <si>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</si>
  <si>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</si>
  <si>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</si>
  <si>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</si>
  <si>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</si>
  <si>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</si>
  <si>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</si>
  <si>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</si>
  <si>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</si>
  <si>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</si>
  <si>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</si>
  <si>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</si>
  <si>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</si>
  <si>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</si>
  <si>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</si>
  <si>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</si>
  <si>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</si>
  <si>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</si>
  <si>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</si>
  <si>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</si>
  <si>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</si>
  <si>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</si>
  <si>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</si>
  <si>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</si>
  <si>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</si>
  <si>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</si>
  <si>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</si>
  <si>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</si>
  <si>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</si>
  <si>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</si>
  <si>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</si>
  <si>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</si>
  <si>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</si>
  <si>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</si>
  <si>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</si>
  <si>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</si>
  <si>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</si>
  <si>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</si>
  <si>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</si>
  <si>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</si>
  <si>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</si>
  <si>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</si>
  <si>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</si>
  <si>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</si>
  <si>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</si>
  <si>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</si>
  <si>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</si>
  <si>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</si>
  <si>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</si>
  <si>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</si>
  <si>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</si>
  <si>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</si>
  <si>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</si>
  <si>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</si>
  <si>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</si>
  <si>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</si>
  <si>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</si>
  <si>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</si>
  <si>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</si>
  <si>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</si>
  <si>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</si>
  <si>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</si>
  <si>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</si>
  <si>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</si>
  <si>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</si>
  <si>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</si>
  <si>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</si>
  <si>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</si>
  <si>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</si>
  <si>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</si>
  <si>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</si>
  <si>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</si>
  <si>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</si>
  <si>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</si>
  <si>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</si>
  <si>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</si>
  <si>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</si>
  <si>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</si>
  <si>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</si>
  <si>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</si>
  <si>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</si>
  <si>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</si>
  <si>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</si>
  <si>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</si>
  <si>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</si>
  <si>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</si>
  <si>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</si>
  <si>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</si>
  <si>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</si>
  <si>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</si>
  <si>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</si>
  <si>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</si>
  <si>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</si>
  <si>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</si>
  <si>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</si>
  <si>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</si>
  <si>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</si>
  <si>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</si>
  <si>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</si>
  <si>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</si>
  <si>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</si>
  <si>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</si>
  <si>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</si>
  <si>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</si>
  <si>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</si>
  <si>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</si>
  <si>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</si>
  <si>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</si>
  <si>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</si>
  <si>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</si>
  <si>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</si>
  <si>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</si>
  <si>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</si>
  <si>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</si>
  <si>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</si>
  <si>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</si>
  <si>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</si>
  <si>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</si>
  <si>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</si>
  <si>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</si>
  <si>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</si>
  <si>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</si>
  <si>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</si>
  <si>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</si>
  <si>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</si>
  <si>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</si>
  <si>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</si>
  <si>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</si>
  <si>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</si>
  <si>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</si>
  <si>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</si>
  <si>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</si>
  <si>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</si>
  <si>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</si>
  <si>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</si>
  <si>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</si>
  <si>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</si>
  <si>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</si>
  <si>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</si>
  <si>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</si>
  <si>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</si>
  <si>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</si>
  <si>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</si>
  <si>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</si>
  <si>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</si>
  <si>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</si>
  <si>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</si>
  <si>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</si>
  <si>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</si>
  <si>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</si>
  <si>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</si>
  <si>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</si>
  <si>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</si>
  <si>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</si>
  <si>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</si>
  <si>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</si>
  <si>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</si>
  <si>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</si>
  <si>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</si>
  <si>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</si>
  <si>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</si>
  <si>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</si>
  <si>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</si>
  <si>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</si>
  <si>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</si>
  <si>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</si>
  <si>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</si>
  <si>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</si>
  <si>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</si>
  <si>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</si>
  <si>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</si>
  <si>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</si>
  <si>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</si>
  <si>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</si>
  <si>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</si>
  <si>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</si>
  <si>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</si>
  <si>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</si>
  <si>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</si>
  <si>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</si>
  <si>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</si>
  <si>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</si>
  <si>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</si>
  <si>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</si>
  <si>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</si>
  <si>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</si>
  <si>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</si>
  <si>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</si>
  <si>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</si>
  <si>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</si>
  <si>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</si>
  <si>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</si>
  <si>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</si>
  <si>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</si>
  <si>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</si>
  <si>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</si>
  <si>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</si>
  <si>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</si>
  <si>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</si>
  <si>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</si>
  <si>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</si>
  <si>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</si>
  <si>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</si>
  <si>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</si>
  <si>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</si>
  <si>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</si>
  <si>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</si>
  <si>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</si>
  <si>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</si>
  <si>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</si>
  <si>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</si>
  <si>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</si>
  <si>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</si>
  <si>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</si>
  <si>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</si>
  <si>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</si>
  <si>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</si>
  <si>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</si>
  <si>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</si>
  <si>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</si>
  <si>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</si>
  <si>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</si>
  <si>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</si>
  <si>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</si>
  <si>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</si>
  <si>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</si>
  <si>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</si>
  <si>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</si>
  <si>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</si>
  <si>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</si>
  <si>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</si>
  <si>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</si>
  <si>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</si>
  <si>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</si>
  <si>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</si>
  <si>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</si>
  <si>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</si>
  <si>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</si>
  <si>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</si>
  <si>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</si>
  <si>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</si>
  <si>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</si>
  <si>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</si>
  <si>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</si>
  <si>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</si>
  <si>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</si>
  <si>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</si>
  <si>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</si>
  <si>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</si>
  <si>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</si>
  <si>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</si>
  <si>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</si>
  <si>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</si>
  <si>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</si>
  <si>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</si>
  <si>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</si>
  <si>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</si>
  <si>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</si>
  <si>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</si>
  <si>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</si>
  <si>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</si>
  <si>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</si>
  <si>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</si>
  <si>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</si>
  <si>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</si>
  <si>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</si>
  <si>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</si>
  <si>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</si>
  <si>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</si>
  <si>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</si>
  <si>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</si>
  <si>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</si>
  <si>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</si>
  <si>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</si>
  <si>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</si>
  <si>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</si>
  <si>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</si>
  <si>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</si>
  <si>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</si>
  <si>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</si>
  <si>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</si>
  <si>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</si>
  <si>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</si>
  <si>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</si>
  <si>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</si>
  <si>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</si>
  <si>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</si>
  <si>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</si>
  <si>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</si>
  <si>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</si>
  <si>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</si>
  <si>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</si>
  <si>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</si>
  <si>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</si>
  <si>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</si>
  <si>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</si>
  <si>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</si>
  <si>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</si>
  <si>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</si>
  <si>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</si>
  <si>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</si>
  <si>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</si>
  <si>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</si>
  <si>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</si>
  <si>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</si>
  <si>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</si>
  <si>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</si>
  <si>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</si>
  <si>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</si>
  <si>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</si>
  <si>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</si>
  <si>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</si>
  <si>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</si>
  <si>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</si>
  <si>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</si>
  <si>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</si>
  <si>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</si>
  <si>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</si>
  <si>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</si>
  <si>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</si>
  <si>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</si>
  <si>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</si>
  <si>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</si>
  <si>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</si>
  <si>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</si>
  <si>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</si>
  <si>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</si>
  <si>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</si>
  <si>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</si>
  <si>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</si>
  <si>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</si>
  <si>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</si>
  <si>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</si>
  <si>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</si>
  <si>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</si>
  <si>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</si>
  <si>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</si>
  <si>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</si>
  <si>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</si>
  <si>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</si>
  <si>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</si>
  <si>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</si>
  <si>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</si>
  <si>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</si>
  <si>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</si>
  <si>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</si>
  <si>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</si>
  <si>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</si>
  <si>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</si>
  <si>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</si>
  <si>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</si>
  <si>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</si>
  <si>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</si>
  <si>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</si>
  <si>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</si>
  <si>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</si>
  <si>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</si>
  <si>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</si>
  <si>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</si>
  <si>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</si>
  <si>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</si>
  <si>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</si>
  <si>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</si>
  <si>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</si>
  <si>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</si>
  <si>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</si>
  <si>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</si>
  <si>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</si>
  <si>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</si>
  <si>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</si>
  <si>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</si>
  <si>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</si>
  <si>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</si>
  <si>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</si>
  <si>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</si>
  <si>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</si>
  <si>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</si>
  <si>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</si>
  <si>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</si>
  <si>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</si>
  <si>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</si>
  <si>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</si>
  <si>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</si>
  <si>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</si>
  <si>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</si>
  <si>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</si>
  <si>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</si>
  <si>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</si>
  <si>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</si>
  <si>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</si>
  <si>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</si>
  <si>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</si>
  <si>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</si>
  <si>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</si>
  <si>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</si>
  <si>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</si>
  <si>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</si>
  <si>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</si>
  <si>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</si>
  <si>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</si>
  <si>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</si>
  <si>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</si>
  <si>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</si>
  <si>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</si>
  <si>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</si>
  <si>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</si>
  <si>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</si>
  <si>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</si>
  <si>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</si>
  <si>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</si>
  <si>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</si>
  <si>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</si>
  <si>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</si>
  <si>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</si>
  <si>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</si>
  <si>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</si>
  <si>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</si>
  <si>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</si>
  <si>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</si>
  <si>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</si>
  <si>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</si>
  <si>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</si>
  <si>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</si>
  <si>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</si>
  <si>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</si>
  <si>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</si>
  <si>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</si>
  <si>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</si>
  <si>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</si>
  <si>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</si>
  <si>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</si>
  <si>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</si>
  <si>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</si>
  <si>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</si>
  <si>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</si>
  <si>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</si>
  <si>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</si>
  <si>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</si>
  <si>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</si>
  <si>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</si>
  <si>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</si>
  <si>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</si>
  <si>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</si>
  <si>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</si>
  <si>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</si>
  <si>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</si>
  <si>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</si>
  <si>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</si>
  <si>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</si>
  <si>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</si>
  <si>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</si>
  <si>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</si>
  <si>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</si>
  <si>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</si>
  <si>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</si>
  <si>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</si>
  <si>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</si>
  <si>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</si>
  <si>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</si>
  <si>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</si>
  <si>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</si>
  <si>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</si>
  <si>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</si>
  <si>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</si>
  <si>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</si>
  <si>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</si>
  <si>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</si>
  <si>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</si>
  <si>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</si>
  <si>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</si>
  <si>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</si>
  <si>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</si>
  <si>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</si>
  <si>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</si>
  <si>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</si>
  <si>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</si>
  <si>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</si>
  <si>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</si>
  <si>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</si>
  <si>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</si>
  <si>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</si>
  <si>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</si>
  <si>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</si>
  <si>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</si>
  <si>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</si>
  <si>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</si>
  <si>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</si>
  <si>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</si>
  <si>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</si>
  <si>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</si>
  <si>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</si>
  <si>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</si>
  <si>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</si>
  <si>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</si>
  <si>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</si>
  <si>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</si>
  <si>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</si>
  <si>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</si>
  <si>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</si>
  <si>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</si>
  <si>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</si>
  <si>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</si>
  <si>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</si>
  <si>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</si>
  <si>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</si>
  <si>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</si>
  <si>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</si>
  <si>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</si>
  <si>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</si>
  <si>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</si>
  <si>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</si>
  <si>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</si>
  <si>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</si>
  <si>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</si>
  <si>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</si>
  <si>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</si>
  <si>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</si>
  <si>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</si>
  <si>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</si>
  <si>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</si>
  <si>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</si>
  <si>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</si>
  <si>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</si>
  <si>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</si>
  <si>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</si>
  <si>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</si>
  <si>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</si>
  <si>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</si>
  <si>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</si>
  <si>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</si>
  <si>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</si>
  <si>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</si>
  <si>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</si>
  <si>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</si>
  <si>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</si>
  <si>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</si>
  <si>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</si>
  <si>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</si>
  <si>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</si>
  <si>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</si>
  <si>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</si>
  <si>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</si>
  <si>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</si>
  <si>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</si>
  <si>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</si>
  <si>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</si>
  <si>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</si>
  <si>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</si>
  <si>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</si>
  <si>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</si>
  <si>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</si>
  <si>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</si>
  <si>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</si>
  <si>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</si>
  <si>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</si>
  <si>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</si>
  <si>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</si>
  <si>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</si>
  <si>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</si>
  <si>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</si>
  <si>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</si>
  <si>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</si>
  <si>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</si>
  <si>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</si>
  <si>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</si>
  <si>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</si>
  <si>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</si>
  <si>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</si>
  <si>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</si>
  <si>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</si>
  <si>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</si>
  <si>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</si>
  <si>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</si>
  <si>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</si>
  <si>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</si>
  <si>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</si>
  <si>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</si>
  <si>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</si>
  <si>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</si>
  <si>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</si>
  <si>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</si>
  <si>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</si>
  <si>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</si>
  <si>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</si>
  <si>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</si>
  <si>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</si>
  <si>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</si>
  <si>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</si>
  <si>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</si>
  <si>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</si>
  <si>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</si>
  <si>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</si>
  <si>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</si>
  <si>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</si>
  <si>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</si>
  <si>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</si>
  <si>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</si>
  <si>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</si>
  <si>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</si>
  <si>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</si>
  <si>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</si>
  <si>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</si>
  <si>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</si>
  <si>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</si>
  <si>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</si>
  <si>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</si>
  <si>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</si>
  <si>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</si>
  <si>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</si>
  <si>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</si>
  <si>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</si>
  <si>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</si>
  <si>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</si>
  <si>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</si>
  <si>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</si>
  <si>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</si>
  <si>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</si>
  <si>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</si>
  <si>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</si>
  <si>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</si>
  <si>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</si>
  <si>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</si>
  <si>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</si>
  <si>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</si>
  <si>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</si>
  <si>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</si>
  <si>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</si>
  <si>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</si>
  <si>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</si>
  <si>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</si>
  <si>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</si>
  <si>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</si>
  <si>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</si>
  <si>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</si>
  <si>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</si>
  <si>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</si>
  <si>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</si>
  <si>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</si>
  <si>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</si>
  <si>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</si>
  <si>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</si>
  <si>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</si>
  <si>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</si>
  <si>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</si>
  <si>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</si>
  <si>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</si>
  <si>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</si>
  <si>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</si>
  <si>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</si>
  <si>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</si>
  <si>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</si>
  <si>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</si>
  <si>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</si>
  <si>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</si>
  <si>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</si>
  <si>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</si>
  <si>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</si>
  <si>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</si>
  <si>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</si>
  <si>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</si>
  <si>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</si>
  <si>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</si>
  <si>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</si>
  <si>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</si>
  <si>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</si>
  <si>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</si>
  <si>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</si>
  <si>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</si>
  <si>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</si>
  <si>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</si>
  <si>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</si>
  <si>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</si>
  <si>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</si>
  <si>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</si>
  <si>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</si>
  <si>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</si>
  <si>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</si>
  <si>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</si>
  <si>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</si>
  <si>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</si>
  <si>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</si>
  <si>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</si>
  <si>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</si>
  <si>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</si>
  <si>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</si>
  <si>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</si>
  <si>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</si>
  <si>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</si>
  <si>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</si>
  <si>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</si>
  <si>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</si>
  <si>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</si>
  <si>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</si>
  <si>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</si>
  <si>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</si>
  <si>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</si>
  <si>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</si>
  <si>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</si>
  <si>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</si>
  <si>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</si>
  <si>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</si>
  <si>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</si>
  <si>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</si>
  <si>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</si>
  <si>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</si>
  <si>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</si>
  <si>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</si>
  <si>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</si>
  <si>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</si>
  <si>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</si>
  <si>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</si>
  <si>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</si>
  <si>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</si>
  <si>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</si>
  <si>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</si>
  <si>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</si>
  <si>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</si>
  <si>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</si>
  <si>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</si>
  <si>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</si>
  <si>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</si>
  <si>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</si>
  <si>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</si>
  <si>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</si>
  <si>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</si>
  <si>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</si>
  <si>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</si>
  <si>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</si>
  <si>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</si>
  <si>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</si>
  <si>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</si>
  <si>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</si>
  <si>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</si>
  <si>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</si>
  <si>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</si>
  <si>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</si>
  <si>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</si>
  <si>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</si>
  <si>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</si>
  <si>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</si>
  <si>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</si>
  <si>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</si>
  <si>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</si>
  <si>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</si>
  <si>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</si>
  <si>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</si>
  <si>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</si>
  <si>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</si>
  <si>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</si>
  <si>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</si>
  <si>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</si>
  <si>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</si>
  <si>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</si>
  <si>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</si>
  <si>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</si>
  <si>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</si>
  <si>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</si>
  <si>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</si>
  <si>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</si>
  <si>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</si>
  <si>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</si>
  <si>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</si>
  <si>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</si>
  <si>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</si>
  <si>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</si>
  <si>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</si>
  <si>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</si>
  <si>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</si>
  <si>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</si>
  <si>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</si>
  <si>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</si>
  <si>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</si>
  <si>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</si>
  <si>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</si>
  <si>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</si>
  <si>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</si>
  <si>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</si>
  <si>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</si>
  <si>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</si>
  <si>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</si>
  <si>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</si>
  <si>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</si>
  <si>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</si>
  <si>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</si>
  <si>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</si>
  <si>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</si>
  <si>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</si>
  <si>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</si>
  <si>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</si>
  <si>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</si>
  <si>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</si>
  <si>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</si>
  <si>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</si>
  <si>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</si>
  <si>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</si>
  <si>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</si>
  <si>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</si>
  <si>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</si>
  <si>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</si>
  <si>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</si>
  <si>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</si>
  <si>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</si>
  <si>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</si>
  <si>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</si>
  <si>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</si>
  <si>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</si>
  <si>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</si>
  <si>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</si>
  <si>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</si>
  <si>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</si>
  <si>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</si>
  <si>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</si>
  <si>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</si>
  <si>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</si>
  <si>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</si>
  <si>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</si>
  <si>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</si>
  <si>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</si>
  <si>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</si>
  <si>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</si>
  <si>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</si>
  <si>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</si>
  <si>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</si>
  <si>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</si>
  <si>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</si>
  <si>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</si>
  <si>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</si>
  <si>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</si>
  <si>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</si>
  <si>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</si>
  <si>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</si>
  <si>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</si>
  <si>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</si>
  <si>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</si>
  <si>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</si>
  <si>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</si>
  <si>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</si>
  <si>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</si>
  <si>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</si>
  <si>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</si>
  <si>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</si>
  <si>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</si>
  <si>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</si>
  <si>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</si>
  <si>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</si>
  <si>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</si>
  <si>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</si>
  <si>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</si>
  <si>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</si>
  <si>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</si>
  <si>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</si>
  <si>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</si>
  <si>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</si>
  <si>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</si>
  <si>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</si>
  <si>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</si>
  <si>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</si>
  <si>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</si>
  <si>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</si>
  <si>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</si>
  <si>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</si>
  <si>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</si>
  <si>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</si>
  <si>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</si>
  <si>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</si>
  <si>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</si>
  <si>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</si>
  <si>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</si>
  <si>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</si>
  <si>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</si>
  <si>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</si>
  <si>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</si>
  <si>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</si>
  <si>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</si>
  <si>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</si>
  <si>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</si>
  <si>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</si>
  <si>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</si>
  <si>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</si>
  <si>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</si>
  <si>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</si>
  <si>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</si>
  <si>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</si>
  <si>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</si>
  <si>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</si>
  <si>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</si>
  <si>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</si>
  <si>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</si>
  <si>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</si>
  <si>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</si>
  <si>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</si>
  <si>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</si>
  <si>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</si>
  <si>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</si>
  <si>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</si>
  <si>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</si>
  <si>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</si>
  <si>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</si>
  <si>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</si>
  <si>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</si>
  <si>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</si>
  <si>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</si>
  <si>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</si>
  <si>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</si>
  <si>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</si>
  <si>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</si>
  <si>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</si>
  <si>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</si>
  <si>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</si>
  <si>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</si>
  <si>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</si>
  <si>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</si>
  <si>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</si>
  <si>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</si>
  <si>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</si>
  <si>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</si>
  <si>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</si>
  <si>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</si>
  <si>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</si>
  <si>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</si>
  <si>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</si>
  <si>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</si>
  <si>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</si>
  <si>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</si>
  <si>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</si>
  <si>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</si>
  <si>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</si>
  <si>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</si>
  <si>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</si>
  <si>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</si>
  <si>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</si>
  <si>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</si>
  <si>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</si>
  <si>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</si>
  <si>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</si>
  <si>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</si>
  <si>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</si>
  <si>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</si>
  <si>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</si>
  <si>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</si>
  <si>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</si>
  <si>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</si>
  <si>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</si>
  <si>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</si>
  <si>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</si>
  <si>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</si>
  <si>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</si>
  <si>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</si>
  <si>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</si>
  <si>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</si>
  <si>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</si>
  <si>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</si>
  <si>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</si>
  <si>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</si>
  <si>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</si>
  <si>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</si>
  <si>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</si>
  <si>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</si>
  <si>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</si>
  <si>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</si>
  <si>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</si>
  <si>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</si>
  <si>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</si>
  <si>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</si>
  <si>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</si>
  <si>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</si>
  <si>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</si>
  <si>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</si>
  <si>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</si>
  <si>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</si>
  <si>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</si>
  <si>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</si>
  <si>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</si>
  <si>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</si>
  <si>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</si>
  <si>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</si>
  <si>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</si>
  <si>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</si>
  <si>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</si>
  <si>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</si>
  <si>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</si>
  <si>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</si>
  <si>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</si>
  <si>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</si>
  <si>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</si>
  <si>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</si>
  <si>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</si>
  <si>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</si>
  <si>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</si>
  <si>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</si>
  <si>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</si>
  <si>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</si>
  <si>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</si>
  <si>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</si>
  <si>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</si>
  <si>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</si>
  <si>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</si>
  <si>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</si>
  <si>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</si>
  <si>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</si>
  <si>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</si>
  <si>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</si>
  <si>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</si>
  <si>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</si>
  <si>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</si>
  <si>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</si>
  <si>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</si>
  <si>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</si>
  <si>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</si>
  <si>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</si>
  <si>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</si>
  <si>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</si>
  <si>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</si>
  <si>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</si>
  <si>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</si>
  <si>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</si>
  <si>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</si>
  <si>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</si>
  <si>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</si>
  <si>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</si>
  <si>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</si>
  <si>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</si>
  <si>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</si>
  <si>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</si>
  <si>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</si>
  <si>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</si>
  <si>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</si>
  <si>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</si>
  <si>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</si>
  <si>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</si>
  <si>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</si>
  <si>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</si>
  <si>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</si>
  <si>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</si>
  <si>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</si>
  <si>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</si>
  <si>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</si>
  <si>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</si>
  <si>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</si>
  <si>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</si>
  <si>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</si>
  <si>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</si>
  <si>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</si>
  <si>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</si>
  <si>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</si>
  <si>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</si>
  <si>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</si>
  <si>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</si>
  <si>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</si>
  <si>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</si>
  <si>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</si>
  <si>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</si>
  <si>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</si>
  <si>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</si>
  <si>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</si>
  <si>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</si>
  <si>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</si>
  <si>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</si>
  <si>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</si>
  <si>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</si>
  <si>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</si>
  <si>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</si>
  <si>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</si>
  <si>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</si>
  <si>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</si>
  <si>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</si>
  <si>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</si>
  <si>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</si>
  <si>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</si>
  <si>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</si>
  <si>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</si>
  <si>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</si>
  <si>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</si>
  <si>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</si>
  <si>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</si>
  <si>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</si>
  <si>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</si>
  <si>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</si>
  <si>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</si>
  <si>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</si>
  <si>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</si>
  <si>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</si>
  <si>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</si>
  <si>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</si>
  <si>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</si>
  <si>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</si>
  <si>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</si>
  <si>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</si>
  <si>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</si>
  <si>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</si>
  <si>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</si>
  <si>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</si>
  <si>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</si>
  <si>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</si>
  <si>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</si>
  <si>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</si>
  <si>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</si>
  <si>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</si>
  <si>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</si>
  <si>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</si>
  <si>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</si>
  <si>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</si>
  <si>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</si>
  <si>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</si>
  <si>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</si>
  <si>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</si>
  <si>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</si>
  <si>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</si>
  <si>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</si>
  <si>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</si>
  <si>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</si>
  <si>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</si>
  <si>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</si>
  <si>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</si>
  <si>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</si>
  <si>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</si>
  <si>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</si>
  <si>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</si>
  <si>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</si>
  <si>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</si>
  <si>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</si>
  <si>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</si>
  <si>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</si>
  <si>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</si>
  <si>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</si>
  <si>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</si>
  <si>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</si>
  <si>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</si>
  <si>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</si>
  <si>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</si>
  <si>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</si>
  <si>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</si>
  <si>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</si>
  <si>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</si>
  <si>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</si>
  <si>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</si>
  <si>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</si>
  <si>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</si>
  <si>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</si>
  <si>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</si>
  <si>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</si>
  <si>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</si>
  <si>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</si>
  <si>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</si>
  <si>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</si>
  <si>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</si>
  <si>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</si>
  <si>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</si>
  <si>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</si>
  <si>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</si>
  <si>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</si>
  <si>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</si>
  <si>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</si>
  <si>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</si>
  <si>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</si>
  <si>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</si>
  <si>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</si>
  <si>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</si>
  <si>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</si>
  <si>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</si>
  <si>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</si>
  <si>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</si>
  <si>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</si>
  <si>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</si>
  <si>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</si>
  <si>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</si>
  <si>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</si>
  <si>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</si>
  <si>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</si>
  <si>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</si>
  <si>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</si>
  <si>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</si>
  <si>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</si>
  <si>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</si>
  <si>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</si>
  <si>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</si>
  <si>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</si>
  <si>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</si>
  <si>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</si>
  <si>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</si>
  <si>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</si>
  <si>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</si>
  <si>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</si>
  <si>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</si>
  <si>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</si>
  <si>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</si>
  <si>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</si>
  <si>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</si>
  <si>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</si>
  <si>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</si>
  <si>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</si>
  <si>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</si>
  <si>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</si>
  <si>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</si>
  <si>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</si>
  <si>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</si>
  <si>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</si>
  <si>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</si>
  <si>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</si>
  <si>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</si>
  <si>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</si>
  <si>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</si>
  <si>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</si>
  <si>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</si>
  <si>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</si>
  <si>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</si>
  <si>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</si>
  <si>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</si>
  <si>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</si>
  <si>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</si>
  <si>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</si>
  <si>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</si>
  <si>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</si>
  <si>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</si>
  <si>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</si>
  <si>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</si>
  <si>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</si>
  <si>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</si>
  <si>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</si>
  <si>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</si>
  <si>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</si>
  <si>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</si>
  <si>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</si>
  <si>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</si>
  <si>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</si>
  <si>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</si>
  <si>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</si>
  <si>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</si>
  <si>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</si>
  <si>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</si>
  <si>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</si>
  <si>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</si>
  <si>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</si>
  <si>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</si>
  <si>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</si>
  <si>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</si>
  <si>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</si>
  <si>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</si>
  <si>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</si>
  <si>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</si>
  <si>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</si>
  <si>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</si>
  <si>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</si>
  <si>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</si>
  <si>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</si>
  <si>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</si>
  <si>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</si>
  <si>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</si>
  <si>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</si>
  <si>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</si>
  <si>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</si>
  <si>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</si>
  <si>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</si>
  <si>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</si>
  <si>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</si>
  <si>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</si>
  <si>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</si>
  <si>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</si>
  <si>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</si>
  <si>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</si>
  <si>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</si>
  <si>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</si>
  <si>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</si>
  <si>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</si>
  <si>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</si>
  <si>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</si>
  <si>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</si>
  <si>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</si>
  <si>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</si>
  <si>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</si>
  <si>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</si>
  <si>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</si>
  <si>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</si>
  <si>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</si>
  <si>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</si>
  <si>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</si>
  <si>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</si>
  <si>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</si>
  <si>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</si>
  <si>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</si>
  <si>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</si>
  <si>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</si>
  <si>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</si>
  <si>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</si>
  <si>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</si>
  <si>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</si>
  <si>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</si>
  <si>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</si>
  <si>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</si>
  <si>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</si>
  <si>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</si>
  <si>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</si>
  <si>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</si>
  <si>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</si>
  <si>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</si>
  <si>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</si>
  <si>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</si>
  <si>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</si>
  <si>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</si>
  <si>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</si>
  <si>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</si>
  <si>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</si>
  <si>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</si>
  <si>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</si>
  <si>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</si>
  <si>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</si>
  <si>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</si>
  <si>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</si>
  <si>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</si>
  <si>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</si>
  <si>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</si>
  <si>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</si>
  <si>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</si>
  <si>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</si>
  <si>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</si>
  <si>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</si>
  <si>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</si>
  <si>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</si>
  <si>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</si>
  <si>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</si>
  <si>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</si>
  <si>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</si>
  <si>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</si>
  <si>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</si>
  <si>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</si>
  <si>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</si>
  <si>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</si>
  <si>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</si>
  <si>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</si>
  <si>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</si>
  <si>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</si>
  <si>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</si>
  <si>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</si>
  <si>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</si>
  <si>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</si>
  <si>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</si>
  <si>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</si>
  <si>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</si>
  <si>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</si>
  <si>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</si>
  <si>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</si>
  <si>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</si>
  <si>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</si>
  <si>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</si>
  <si>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</si>
  <si>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</si>
  <si>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</si>
  <si>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</si>
  <si>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</si>
  <si>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</si>
  <si>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</si>
  <si>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</si>
  <si>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</si>
  <si>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</si>
  <si>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</si>
  <si>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</si>
  <si>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</si>
  <si>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</si>
  <si>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</si>
  <si>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</si>
  <si>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</si>
  <si>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</si>
  <si>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</si>
  <si>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</si>
  <si>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</si>
  <si>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</si>
  <si>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</si>
  <si>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</si>
  <si>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</si>
  <si>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</si>
  <si>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</si>
  <si>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</si>
  <si>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</si>
  <si>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</si>
  <si>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</si>
  <si>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</si>
  <si>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</si>
  <si>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</si>
  <si>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</si>
  <si>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</si>
  <si>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</si>
  <si>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</si>
  <si>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</si>
  <si>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</si>
  <si>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</si>
  <si>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</si>
  <si>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</si>
  <si>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</si>
  <si>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</si>
  <si>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</si>
  <si>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</si>
  <si>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</si>
  <si>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</si>
  <si>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</si>
  <si>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</si>
  <si>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</si>
  <si>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</si>
  <si>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</si>
  <si>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</si>
  <si>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</si>
  <si>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</si>
  <si>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</si>
  <si>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</si>
  <si>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</si>
  <si>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</si>
  <si>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</si>
  <si>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</si>
  <si>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</si>
  <si>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</si>
  <si>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</si>
  <si>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</si>
  <si>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</si>
  <si>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</si>
  <si>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</si>
  <si>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</si>
  <si>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</si>
  <si>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</si>
  <si>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</si>
  <si>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</si>
  <si>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</si>
  <si>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</si>
  <si>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</si>
  <si>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</si>
  <si>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</si>
  <si>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</si>
  <si>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</si>
  <si>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</si>
  <si>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</si>
  <si>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</si>
  <si>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</si>
  <si>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</si>
  <si>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</si>
  <si>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</si>
  <si>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</si>
  <si>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</si>
  <si>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</si>
  <si>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</si>
  <si>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</si>
  <si>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</si>
  <si>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</si>
  <si>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</si>
  <si>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</si>
  <si>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</si>
  <si>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</si>
  <si>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</si>
  <si>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</si>
  <si>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</si>
  <si>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</si>
  <si>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</si>
  <si>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</si>
  <si>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</si>
  <si>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</si>
  <si>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</si>
  <si>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</si>
  <si>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</si>
  <si>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</si>
  <si>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</si>
  <si>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</si>
  <si>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</si>
  <si>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</si>
  <si>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</si>
  <si>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</si>
  <si>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</si>
  <si>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</si>
  <si>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</si>
  <si>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</si>
  <si>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</si>
  <si>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</si>
  <si>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</si>
  <si>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</si>
  <si>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</si>
  <si>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</si>
  <si>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</si>
  <si>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</si>
  <si>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</si>
  <si>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</si>
  <si>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</si>
  <si>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</si>
  <si>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</si>
  <si>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</si>
  <si>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</si>
  <si>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</si>
  <si>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</si>
  <si>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</si>
  <si>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</si>
  <si>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</si>
  <si>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</si>
  <si>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</si>
  <si>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</si>
  <si>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</si>
  <si>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</si>
  <si>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</si>
  <si>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</si>
  <si>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</si>
  <si>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</si>
  <si>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</si>
  <si>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</si>
  <si>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</si>
  <si>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</si>
  <si>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</si>
  <si>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</si>
  <si>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</si>
  <si>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</si>
  <si>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</si>
  <si>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</si>
  <si>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</si>
  <si>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</si>
  <si>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</si>
  <si>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</si>
  <si>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</si>
  <si>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</si>
  <si>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</si>
  <si>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</si>
  <si>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</si>
  <si>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</si>
  <si>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</si>
  <si>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</si>
  <si>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</si>
  <si>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</si>
  <si>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</si>
  <si>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</si>
  <si>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</si>
  <si>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</si>
  <si>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</si>
  <si>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</si>
  <si>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</si>
  <si>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</si>
  <si>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</si>
  <si>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</si>
  <si>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</si>
  <si>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</si>
  <si>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</si>
  <si>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</si>
  <si>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</si>
  <si>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</si>
  <si>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</si>
  <si>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</si>
  <si>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</si>
  <si>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</si>
  <si>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</si>
  <si>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</si>
  <si>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</si>
  <si>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</si>
  <si>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</si>
  <si>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</si>
  <si>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</si>
  <si>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</si>
  <si>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</si>
  <si>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</si>
  <si>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</si>
  <si>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</si>
  <si>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</si>
  <si>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</si>
  <si>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</si>
  <si>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</si>
  <si>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</si>
  <si>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</si>
  <si>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</si>
  <si>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</si>
  <si>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</si>
  <si>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</si>
  <si>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</si>
  <si>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</si>
  <si>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</si>
  <si>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</si>
  <si>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</si>
  <si>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</si>
  <si>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</si>
  <si>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</si>
  <si>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</si>
  <si>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</si>
  <si>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</si>
  <si>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</si>
  <si>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</si>
  <si>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</si>
  <si>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</si>
  <si>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</si>
  <si>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</si>
  <si>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</si>
  <si>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</si>
  <si>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</si>
  <si>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</si>
  <si>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</si>
  <si>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</si>
  <si>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</si>
  <si>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</si>
  <si>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</si>
  <si>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</si>
  <si>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</si>
  <si>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</si>
  <si>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</si>
  <si>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</si>
  <si>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</si>
  <si>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</si>
  <si>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</si>
  <si>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</si>
  <si>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</si>
  <si>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</si>
  <si>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</si>
  <si>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</si>
  <si>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</si>
  <si>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</si>
  <si>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</si>
  <si>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</si>
  <si>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</si>
  <si>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</si>
  <si>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</si>
  <si>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</si>
  <si>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</si>
  <si>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</si>
  <si>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</si>
  <si>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</si>
  <si>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</si>
  <si>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</si>
  <si>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</si>
  <si>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</si>
  <si>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</si>
  <si>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</si>
  <si>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</si>
  <si>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</si>
  <si>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</si>
  <si>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</si>
  <si>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</si>
  <si>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</si>
  <si>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</si>
  <si>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</si>
  <si>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</si>
  <si>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</si>
  <si>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</si>
  <si>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</si>
  <si>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</si>
  <si>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</si>
  <si>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</si>
  <si>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</si>
  <si>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</si>
  <si>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</si>
  <si>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</si>
  <si>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</si>
  <si>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</si>
  <si>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</si>
  <si>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</si>
  <si>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</si>
  <si>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</si>
  <si>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</si>
  <si>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</si>
  <si>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</si>
  <si>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</si>
  <si>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</si>
  <si>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</si>
  <si>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</si>
  <si>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</si>
  <si>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</si>
  <si>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</si>
  <si>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</si>
  <si>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</si>
  <si>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</si>
  <si>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</si>
  <si>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</si>
  <si>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</si>
  <si>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</si>
  <si>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</si>
  <si>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</si>
  <si>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</si>
  <si>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</si>
  <si>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</si>
  <si>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</si>
  <si>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</si>
  <si>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</si>
  <si>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</si>
  <si>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</si>
  <si>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</si>
  <si>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</si>
  <si>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</si>
  <si>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</si>
  <si>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</si>
  <si>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</si>
  <si>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</si>
  <si>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</si>
  <si>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</si>
  <si>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</si>
  <si>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</si>
  <si>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</si>
  <si>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</si>
  <si>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</si>
  <si>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</si>
  <si>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</si>
  <si>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</si>
  <si>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</si>
  <si>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</si>
  <si>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</si>
  <si>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</si>
  <si>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</si>
  <si>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</si>
  <si>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</si>
  <si>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</si>
  <si>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</si>
  <si>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</si>
  <si>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</si>
  <si>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</si>
  <si>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</si>
  <si>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</si>
  <si>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</si>
  <si>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</si>
  <si>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</si>
  <si>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</si>
  <si>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</si>
  <si>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</si>
  <si>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</si>
  <si>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</si>
  <si>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</si>
  <si>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</si>
  <si>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</si>
  <si>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</si>
  <si>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</si>
  <si>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</si>
  <si>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</si>
  <si>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</si>
  <si>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</si>
  <si>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</si>
  <si>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</si>
  <si>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</si>
  <si>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</si>
  <si>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</si>
  <si>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</si>
  <si>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</si>
  <si>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</si>
  <si>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</si>
  <si>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</si>
  <si>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</si>
  <si>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</si>
  <si>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</si>
  <si>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</si>
  <si>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</si>
  <si>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</si>
  <si>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</si>
  <si>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</si>
  <si>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</si>
  <si>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</si>
  <si>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</si>
  <si>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</si>
  <si>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</si>
  <si>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</si>
  <si>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</si>
  <si>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</si>
  <si>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</si>
  <si>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</si>
  <si>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</si>
  <si>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</si>
  <si>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</si>
  <si>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</si>
  <si>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</si>
  <si>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</si>
  <si>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</si>
  <si>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</si>
  <si>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</si>
  <si>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</si>
  <si>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</si>
  <si>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</si>
  <si>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</si>
  <si>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</si>
  <si>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</si>
  <si>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</si>
  <si>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</si>
  <si>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</si>
  <si>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</si>
  <si>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</si>
  <si>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</si>
  <si>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</si>
  <si>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</si>
  <si>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</si>
  <si>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</si>
  <si>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</si>
  <si>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</si>
  <si>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</si>
  <si>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</si>
  <si>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</si>
  <si>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</si>
  <si>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</si>
  <si>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</si>
  <si>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</si>
  <si>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</si>
  <si>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</si>
  <si>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</si>
  <si>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</si>
  <si>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</si>
  <si>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</si>
  <si>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</si>
  <si>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</si>
  <si>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</si>
  <si>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</si>
  <si>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</si>
  <si>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</si>
  <si>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</si>
  <si>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</si>
  <si>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</si>
  <si>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</si>
  <si>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</si>
  <si>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</si>
  <si>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</si>
  <si>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</si>
  <si>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</si>
  <si>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</si>
  <si>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</si>
  <si>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</si>
  <si>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</si>
  <si>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</si>
  <si>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</si>
  <si>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</si>
  <si>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</si>
  <si>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</si>
  <si>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</si>
  <si>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</si>
  <si>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</si>
  <si>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</si>
  <si>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</si>
  <si>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</si>
  <si>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</si>
  <si>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</si>
  <si>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</si>
  <si>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</si>
  <si>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</si>
  <si>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</si>
  <si>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</si>
  <si>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</si>
  <si>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</si>
  <si>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</si>
  <si>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</si>
  <si>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</si>
  <si>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</si>
  <si>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</si>
  <si>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</si>
  <si>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</si>
  <si>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</si>
  <si>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</si>
  <si>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</si>
  <si>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</si>
  <si>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</si>
  <si>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</si>
  <si>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</si>
  <si>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</si>
  <si>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</si>
  <si>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</si>
  <si>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</si>
  <si>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</si>
  <si>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</si>
  <si>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</si>
  <si>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</si>
  <si>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</si>
  <si>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</si>
  <si>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</si>
  <si>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</si>
  <si>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</si>
  <si>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</si>
  <si>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</si>
  <si>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</si>
  <si>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</si>
  <si>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</si>
  <si>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</si>
  <si>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</si>
  <si>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</si>
  <si>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</si>
  <si>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</si>
  <si>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</si>
  <si>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</si>
  <si>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</si>
  <si>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</si>
  <si>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</si>
  <si>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</si>
  <si>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</si>
  <si>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</si>
  <si>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</si>
  <si>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</si>
  <si>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</si>
  <si>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</si>
  <si>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</si>
  <si>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</si>
  <si>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</si>
  <si>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</si>
  <si>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</si>
  <si>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</si>
  <si>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</si>
  <si>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</si>
  <si>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</si>
  <si>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</si>
  <si>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</si>
  <si>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</si>
  <si>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</si>
  <si>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</si>
  <si>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</si>
  <si>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</si>
  <si>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</si>
  <si>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</si>
  <si>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</si>
  <si>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</si>
  <si>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</si>
  <si>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</si>
  <si>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</si>
  <si>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</si>
  <si>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</si>
  <si>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</si>
  <si>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</si>
  <si>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</si>
  <si>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</si>
  <si>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</si>
  <si>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</si>
  <si>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</si>
  <si>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</si>
  <si>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</si>
  <si>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</si>
  <si>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</si>
  <si>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</si>
  <si>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</si>
  <si>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</si>
  <si>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</si>
  <si>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</si>
  <si>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</si>
  <si>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</si>
  <si>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</si>
  <si>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</si>
  <si>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</si>
  <si>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</si>
  <si>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</si>
  <si>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</si>
  <si>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</si>
  <si>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</si>
  <si>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</si>
  <si>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</si>
  <si>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</si>
  <si>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</si>
  <si>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</si>
  <si>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</si>
  <si>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</si>
  <si>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</si>
  <si>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</si>
  <si>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</si>
  <si>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</si>
  <si>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</si>
  <si>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</si>
  <si>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</si>
  <si>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</si>
  <si>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</si>
  <si>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</si>
  <si>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</si>
  <si>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</si>
  <si>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</si>
  <si>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</si>
  <si>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</si>
  <si>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</si>
  <si>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</si>
  <si>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</si>
  <si>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</si>
  <si>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</si>
  <si>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</si>
  <si>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</si>
  <si>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</si>
  <si>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</si>
  <si>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</si>
  <si>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</si>
  <si>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</si>
  <si>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</si>
  <si>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</si>
  <si>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</si>
  <si>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</si>
  <si>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</si>
  <si>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</si>
  <si>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</si>
  <si>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</si>
  <si>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</si>
  <si>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</si>
  <si>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</si>
  <si>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</si>
  <si>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</si>
  <si>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</si>
  <si>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</si>
  <si>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</si>
  <si>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</si>
  <si>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</si>
  <si>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</si>
  <si>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</si>
  <si>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</si>
  <si>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</si>
  <si>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</si>
  <si>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</si>
  <si>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</si>
  <si>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</si>
  <si>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</si>
  <si>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</si>
  <si>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</si>
  <si>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</si>
  <si>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</si>
  <si>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</si>
  <si>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</si>
  <si>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</si>
  <si>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</si>
  <si>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</si>
  <si>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</si>
  <si>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</si>
  <si>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</si>
  <si>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</si>
  <si>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</si>
  <si>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</si>
  <si>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</si>
  <si>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</si>
  <si>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</si>
  <si>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</si>
  <si>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</si>
  <si>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</si>
  <si>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</si>
  <si>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</si>
  <si>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</si>
  <si>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</si>
  <si>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</si>
  <si>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</si>
  <si>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</si>
  <si>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</si>
  <si>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</si>
  <si>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</si>
  <si>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</si>
  <si>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</si>
  <si>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</si>
  <si>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</si>
  <si>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</si>
  <si>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</si>
  <si>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</si>
  <si>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</si>
  <si>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</si>
  <si>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</si>
  <si>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</si>
  <si>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</si>
  <si>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</si>
  <si>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</si>
  <si>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</si>
  <si>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</si>
  <si>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</si>
  <si>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</si>
  <si>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</si>
  <si>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</si>
  <si>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</si>
  <si>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</si>
  <si>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</si>
  <si>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</si>
  <si>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</si>
  <si>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</si>
  <si>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</si>
  <si>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</si>
  <si>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</si>
  <si>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</si>
  <si>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</si>
  <si>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</si>
  <si>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</si>
  <si>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</si>
  <si>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</si>
  <si>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</si>
  <si>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</si>
  <si>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</si>
  <si>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</si>
  <si>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</si>
  <si>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</si>
  <si>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</si>
  <si>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</si>
  <si>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</si>
  <si>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</si>
  <si>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</si>
  <si>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</si>
  <si>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</si>
  <si>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</si>
  <si>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</si>
  <si>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</si>
  <si>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</si>
  <si>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</si>
  <si>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</si>
  <si>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</si>
  <si>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</si>
  <si>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</si>
  <si>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</si>
  <si>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</si>
  <si>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</si>
  <si>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</si>
  <si>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</si>
  <si>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</si>
  <si>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</si>
  <si>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</si>
  <si>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</si>
  <si>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</si>
  <si>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</si>
  <si>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</si>
  <si>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</si>
  <si>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</si>
  <si>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</si>
  <si>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</si>
  <si>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</si>
  <si>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</si>
  <si>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</si>
  <si>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</si>
  <si>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</si>
  <si>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</si>
  <si>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</si>
  <si>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</si>
  <si>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</si>
  <si>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</si>
  <si>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</si>
  <si>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</si>
  <si>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</si>
  <si>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</si>
  <si>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</si>
  <si>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</si>
  <si>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</si>
  <si>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</si>
  <si>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</si>
  <si>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</si>
  <si>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</si>
  <si>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</si>
  <si>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</si>
  <si>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</si>
  <si>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</si>
  <si>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</si>
  <si>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</si>
  <si>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</si>
  <si>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</si>
  <si>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</si>
  <si>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</si>
  <si>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</si>
  <si>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</si>
  <si>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</si>
  <si>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</si>
  <si>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</si>
  <si>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</si>
  <si>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</si>
  <si>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</si>
  <si>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</si>
  <si>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</si>
  <si>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</si>
  <si>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</si>
  <si>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</si>
  <si>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</si>
  <si>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</si>
  <si>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</si>
  <si>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</si>
  <si>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</si>
  <si>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</si>
  <si>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</si>
  <si>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</si>
  <si>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</si>
  <si>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</si>
  <si>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</si>
  <si>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</si>
  <si>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</si>
  <si>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</si>
  <si>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</si>
  <si>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</si>
  <si>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</si>
  <si>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</si>
  <si>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</si>
  <si>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</si>
  <si>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</si>
  <si>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</si>
  <si>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</si>
  <si>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</si>
  <si>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</si>
  <si>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</si>
  <si>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</si>
  <si>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</si>
  <si>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</si>
  <si>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</si>
  <si>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</si>
  <si>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</si>
  <si>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</si>
  <si>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</si>
  <si>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</si>
  <si>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</si>
  <si>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</si>
  <si>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</si>
  <si>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</si>
  <si>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</si>
  <si>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</si>
  <si>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</si>
  <si>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</si>
  <si>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</si>
  <si>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</si>
  <si>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</si>
  <si>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</si>
  <si>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</si>
  <si>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</si>
  <si>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</si>
  <si>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</si>
  <si>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</si>
  <si>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</si>
  <si>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</si>
  <si>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</si>
  <si>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</si>
  <si>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</si>
  <si>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</si>
  <si>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</si>
  <si>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</si>
  <si>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</si>
  <si>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</si>
  <si>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</si>
  <si>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</si>
  <si>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</si>
  <si>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</si>
  <si>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</si>
  <si>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</si>
  <si>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</si>
  <si>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</si>
  <si>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</si>
  <si>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</si>
  <si>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</si>
  <si>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</si>
  <si>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</si>
  <si>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</si>
  <si>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</si>
  <si>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</si>
  <si>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</si>
  <si>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</si>
  <si>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</si>
  <si>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</si>
  <si>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</si>
  <si>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</si>
  <si>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</si>
  <si>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</si>
  <si>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</si>
  <si>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</si>
  <si>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</si>
  <si>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</si>
  <si>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</si>
  <si>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</si>
  <si>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</si>
  <si>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</si>
  <si>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</si>
  <si>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</si>
  <si>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</si>
  <si>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</si>
  <si>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</si>
  <si>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</si>
  <si>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</si>
  <si>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</si>
  <si>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</si>
  <si>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</si>
  <si>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</si>
  <si>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</si>
  <si>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</si>
  <si>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</si>
  <si>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</si>
  <si>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</si>
  <si>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</si>
  <si>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</si>
  <si>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</si>
  <si>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</si>
  <si>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</si>
  <si>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</si>
  <si>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</si>
  <si>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</si>
  <si>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</si>
  <si>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</si>
  <si>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</si>
  <si>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</si>
  <si>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</si>
  <si>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</si>
  <si>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</si>
  <si>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</si>
  <si>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</si>
  <si>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</si>
  <si>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</si>
  <si>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</si>
  <si>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</si>
  <si>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</si>
  <si>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</si>
  <si>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</si>
  <si>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</si>
  <si>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</si>
  <si>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</si>
  <si>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</si>
  <si>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</si>
  <si>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</si>
  <si>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</si>
  <si>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</si>
  <si>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</si>
  <si>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</si>
  <si>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</si>
  <si>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</si>
  <si>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</si>
  <si>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</si>
  <si>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</si>
  <si>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</si>
  <si>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</si>
  <si>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</si>
  <si>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</si>
  <si>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</si>
  <si>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</si>
  <si>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</si>
  <si>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</si>
  <si>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</si>
  <si>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</si>
  <si>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</si>
  <si>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</si>
  <si>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</si>
  <si>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</si>
  <si>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</si>
  <si>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</si>
  <si>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</si>
  <si>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</si>
  <si>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</si>
  <si>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</si>
  <si>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</si>
  <si>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</si>
  <si>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</si>
  <si>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</si>
  <si>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</si>
  <si>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</si>
  <si>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</si>
  <si>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</si>
  <si>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</si>
  <si>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</si>
  <si>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</si>
  <si>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</si>
  <si>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</si>
  <si>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</si>
  <si>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</si>
  <si>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</si>
  <si>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</si>
  <si>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</si>
  <si>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</si>
  <si>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</si>
  <si>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</si>
  <si>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</si>
  <si>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</si>
  <si>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</si>
  <si>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</si>
  <si>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</si>
  <si>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</si>
  <si>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</si>
  <si>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</si>
  <si>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</si>
  <si>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</si>
  <si>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</si>
  <si>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</si>
  <si>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</si>
  <si>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</si>
  <si>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</si>
  <si>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</si>
  <si>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</si>
  <si>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</si>
  <si>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</si>
  <si>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</si>
  <si>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</si>
  <si>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</si>
  <si>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</si>
  <si>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</si>
  <si>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</si>
  <si>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</si>
  <si>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</si>
  <si>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</si>
  <si>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</si>
  <si>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</si>
  <si>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</si>
  <si>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</si>
  <si>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</si>
  <si>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</si>
  <si>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</si>
  <si>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</si>
  <si>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</si>
  <si>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</si>
  <si>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</si>
  <si>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</si>
  <si>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</si>
  <si>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</si>
  <si>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</si>
  <si>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</si>
  <si>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</si>
  <si>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</si>
  <si>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</si>
  <si>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</si>
  <si>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</si>
  <si>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</si>
  <si>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</si>
  <si>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</si>
  <si>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</si>
  <si>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</si>
  <si>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</si>
  <si>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</si>
  <si>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</si>
  <si>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</si>
  <si>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</si>
  <si>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</si>
  <si>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</si>
  <si>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</si>
  <si>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</si>
  <si>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</si>
  <si>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</si>
  <si>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</si>
  <si>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</si>
  <si>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</si>
  <si>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</si>
  <si>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</si>
  <si>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</si>
  <si>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</si>
  <si>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</si>
  <si>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</si>
  <si>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</si>
  <si>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</si>
  <si>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</si>
  <si>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</si>
  <si>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</si>
  <si>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</si>
  <si>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</si>
  <si>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</si>
  <si>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</si>
  <si>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</si>
  <si>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</si>
  <si>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</si>
  <si>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</si>
  <si>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</si>
  <si>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</si>
  <si>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</si>
  <si>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</si>
  <si>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</si>
  <si>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</si>
  <si>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</si>
  <si>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</si>
  <si>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</si>
  <si>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</si>
  <si>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</si>
  <si>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</si>
  <si>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</si>
  <si>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</si>
  <si>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</si>
  <si>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</si>
  <si>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</si>
  <si>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</si>
  <si>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</si>
  <si>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</si>
  <si>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</si>
  <si>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</si>
  <si>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</si>
  <si>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</si>
  <si>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</si>
  <si>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</si>
  <si>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</si>
  <si>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</si>
  <si>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</si>
  <si>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</si>
  <si>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</si>
  <si>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</si>
  <si>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</si>
  <si>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</si>
  <si>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</si>
  <si>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</si>
  <si>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</si>
  <si>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</si>
  <si>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</si>
  <si>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</si>
  <si>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</si>
  <si>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</si>
  <si>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</si>
  <si>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</si>
  <si>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</si>
  <si>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</si>
  <si>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</si>
  <si>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</si>
  <si>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</si>
  <si>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</si>
  <si>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</si>
  <si>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</si>
  <si>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</si>
  <si>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</si>
  <si>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</si>
  <si>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</si>
  <si>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</si>
  <si>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</si>
  <si>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</si>
  <si>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</si>
  <si>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</si>
  <si>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</si>
  <si>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</si>
  <si>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</si>
  <si>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</si>
  <si>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</si>
  <si>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</si>
  <si>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</si>
  <si>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</si>
  <si>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</si>
  <si>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</si>
  <si>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</si>
  <si>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</si>
  <si>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</si>
  <si>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</si>
  <si>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</si>
  <si>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</si>
  <si>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</si>
  <si>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</si>
  <si>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</si>
  <si>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</si>
  <si>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</si>
  <si>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</si>
  <si>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</si>
  <si>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</si>
  <si>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</si>
  <si>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</si>
  <si>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</si>
  <si>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</si>
  <si>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</si>
  <si>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</si>
  <si>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</si>
  <si>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</si>
  <si>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</si>
  <si>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</si>
  <si>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</si>
  <si>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</si>
  <si>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</si>
  <si>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</si>
  <si>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</si>
  <si>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</si>
  <si>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</si>
  <si>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</si>
  <si>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</si>
  <si>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</si>
  <si>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</si>
  <si>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</si>
  <si>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</si>
  <si>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</si>
  <si>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</si>
  <si>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</si>
  <si>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</si>
  <si>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</si>
  <si>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</si>
  <si>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</si>
  <si>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</si>
  <si>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</si>
  <si>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</si>
  <si>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</si>
  <si>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</si>
  <si>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</si>
  <si>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</si>
  <si>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</si>
  <si>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</si>
  <si>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</si>
  <si>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</si>
  <si>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</si>
  <si>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</si>
  <si>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</si>
  <si>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</si>
  <si>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</si>
  <si>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</si>
  <si>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</si>
  <si>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</si>
  <si>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</si>
  <si>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</si>
  <si>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</si>
  <si>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</si>
  <si>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</si>
  <si>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</si>
  <si>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</si>
  <si>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</si>
  <si>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</si>
  <si>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</si>
  <si>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</si>
  <si>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</si>
  <si>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</si>
  <si>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</si>
  <si>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</si>
  <si>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</si>
  <si>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</si>
  <si>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</si>
  <si>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</si>
  <si>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</si>
  <si>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</si>
  <si>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</si>
  <si>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</si>
  <si>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</si>
  <si>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</si>
  <si>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</si>
  <si>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</si>
  <si>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</si>
  <si>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</si>
  <si>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</si>
  <si>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</si>
  <si>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</si>
  <si>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</si>
  <si>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</si>
  <si>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</si>
  <si>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</si>
  <si>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</si>
  <si>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</si>
  <si>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</si>
  <si>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</si>
  <si>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</si>
  <si>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</si>
  <si>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</si>
  <si>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</si>
  <si>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</si>
  <si>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</si>
  <si>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</si>
  <si>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</si>
  <si>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</si>
  <si>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</si>
  <si>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</si>
  <si>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</si>
  <si>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</si>
  <si>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</si>
  <si>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</si>
  <si>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</si>
  <si>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</si>
  <si>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</si>
  <si>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</si>
  <si>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</si>
  <si>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</si>
  <si>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</si>
  <si>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</si>
  <si>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</si>
  <si>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</si>
  <si>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</si>
  <si>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</si>
  <si>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</si>
  <si>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</si>
  <si>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</si>
  <si>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</si>
  <si>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</si>
  <si>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</si>
  <si>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</si>
  <si>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</si>
  <si>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</si>
  <si>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</si>
  <si>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</si>
  <si>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</si>
  <si>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</si>
  <si>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</si>
  <si>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</si>
  <si>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</si>
  <si>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</si>
  <si>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</si>
  <si>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</si>
  <si>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</si>
  <si>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</si>
  <si>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</si>
  <si>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</si>
  <si>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</si>
  <si>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</si>
  <si>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</si>
  <si>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</si>
  <si>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</si>
  <si>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</si>
  <si>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</si>
  <si>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</si>
  <si>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</si>
  <si>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</si>
  <si>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</si>
  <si>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</si>
  <si>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</si>
  <si>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</si>
  <si>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</si>
  <si>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</si>
  <si>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</si>
  <si>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</si>
  <si>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</si>
  <si>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</si>
  <si>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</si>
  <si>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</si>
  <si>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</si>
  <si>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</si>
  <si>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</si>
  <si>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</si>
  <si>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</si>
  <si>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</si>
  <si>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</si>
  <si>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</si>
  <si>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</si>
  <si>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</si>
  <si>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</si>
  <si>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</si>
  <si>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</si>
  <si>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</si>
  <si>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</si>
  <si>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</si>
  <si>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</si>
  <si>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</si>
  <si>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</si>
  <si>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</si>
  <si>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</si>
  <si>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</si>
  <si>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</si>
  <si>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</si>
  <si>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</si>
  <si>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</si>
  <si>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</si>
  <si>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</si>
  <si>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</si>
  <si>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</si>
  <si>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</si>
  <si>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</si>
  <si>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</si>
  <si>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</si>
  <si>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</si>
  <si>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</si>
  <si>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</si>
  <si>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</si>
  <si>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</si>
  <si>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</si>
  <si>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</si>
  <si>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</si>
  <si>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</si>
  <si>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</si>
  <si>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</si>
  <si>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</si>
  <si>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</si>
  <si>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</si>
  <si>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</si>
  <si>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</si>
  <si>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</si>
  <si>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</si>
  <si>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</si>
  <si>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</si>
  <si>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</si>
  <si>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</si>
  <si>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</si>
  <si>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</si>
  <si>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</si>
  <si>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</si>
  <si>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</si>
  <si>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</si>
  <si>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</si>
  <si>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</si>
  <si>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</si>
  <si>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</si>
  <si>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</si>
  <si>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</si>
  <si>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</si>
  <si>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</si>
  <si>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</si>
  <si>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</si>
  <si>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</si>
  <si>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</si>
  <si>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</si>
  <si>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</si>
  <si>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</si>
  <si>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</si>
  <si>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</si>
  <si>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</si>
  <si>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</si>
  <si>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</si>
  <si>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</si>
  <si>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</si>
  <si>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</si>
  <si>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</si>
  <si>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</si>
  <si>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</si>
  <si>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</si>
  <si>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</si>
  <si>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</si>
  <si>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</si>
  <si>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</si>
  <si>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</si>
  <si>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</si>
  <si>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</si>
  <si>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</si>
  <si>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</si>
  <si>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</si>
  <si>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</si>
  <si>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</si>
  <si>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</si>
  <si>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</si>
  <si>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</si>
  <si>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</si>
  <si>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</si>
  <si>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</si>
  <si>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</si>
  <si>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</si>
  <si>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</si>
  <si>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</si>
  <si>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</si>
  <si>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</si>
  <si>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</si>
  <si>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</si>
  <si>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</si>
  <si>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</si>
  <si>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</si>
  <si>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</si>
  <si>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</si>
  <si>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</si>
  <si>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</si>
  <si>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</si>
  <si>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</si>
  <si>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</si>
  <si>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</si>
  <si>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</si>
  <si>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</si>
  <si>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</si>
  <si>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</si>
  <si>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</si>
  <si>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</si>
  <si>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</si>
  <si>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</si>
  <si>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</si>
  <si>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</si>
  <si>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</si>
  <si>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</si>
  <si>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</si>
  <si>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</si>
  <si>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</si>
  <si>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</si>
  <si>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</si>
  <si>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</si>
  <si>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</si>
  <si>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</si>
  <si>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</si>
  <si>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</si>
  <si>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</si>
  <si>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</si>
  <si>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</si>
  <si>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</si>
  <si>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</si>
  <si>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</si>
  <si>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</si>
  <si>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</si>
  <si>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</si>
  <si>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</si>
  <si>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</si>
  <si>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</si>
  <si>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</si>
  <si>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</si>
  <si>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</si>
  <si>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</si>
  <si>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</si>
  <si>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</si>
  <si>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</si>
  <si>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</si>
  <si>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</si>
  <si>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</si>
  <si>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</si>
  <si>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</si>
  <si>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</si>
  <si>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</si>
  <si>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</si>
  <si>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</si>
  <si>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</si>
  <si>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</si>
  <si>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</si>
  <si>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</si>
  <si>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</si>
  <si>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</si>
  <si>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</si>
  <si>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</si>
  <si>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</si>
  <si>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</si>
  <si>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</si>
  <si>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</si>
  <si>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</si>
  <si>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</si>
  <si>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</si>
  <si>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</si>
  <si>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</si>
  <si>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</si>
  <si>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</si>
  <si>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</si>
  <si>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</si>
  <si>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</si>
  <si>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</si>
  <si>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</si>
  <si>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</si>
  <si>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</si>
  <si>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</si>
  <si>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</si>
  <si>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</si>
  <si>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</si>
  <si>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</si>
  <si>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</si>
  <si>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</si>
  <si>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</si>
  <si>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</si>
  <si>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</si>
  <si>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</si>
  <si>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</si>
  <si>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</si>
  <si>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</si>
  <si>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</si>
  <si>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</si>
  <si>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</si>
  <si>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</si>
  <si>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</si>
  <si>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</si>
  <si>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</si>
  <si>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</si>
  <si>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</si>
  <si>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</si>
  <si>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</si>
  <si>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</si>
  <si>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</si>
  <si>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</si>
  <si>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</si>
  <si>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</si>
  <si>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</si>
  <si>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</si>
  <si>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</si>
  <si>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</si>
  <si>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</si>
  <si>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</si>
  <si>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</si>
  <si>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</si>
  <si>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</si>
  <si>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</si>
  <si>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</si>
  <si>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</si>
  <si>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</si>
  <si>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</si>
  <si>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</si>
  <si>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</si>
  <si>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</si>
  <si>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</si>
  <si>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</si>
  <si>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</si>
  <si>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</si>
  <si>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</si>
  <si>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</si>
  <si>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</si>
  <si>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</si>
  <si>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</si>
  <si>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</si>
  <si>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</si>
  <si>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</si>
  <si>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</si>
  <si>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</si>
  <si>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</si>
  <si>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</si>
  <si>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</si>
  <si>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</si>
  <si>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</si>
  <si>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</si>
  <si>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</si>
  <si>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</si>
  <si>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</si>
  <si>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</si>
  <si>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</si>
  <si>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</si>
  <si>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</si>
  <si>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</si>
  <si>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</si>
  <si>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</si>
  <si>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</si>
  <si>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</si>
  <si>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</si>
  <si>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</si>
  <si>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</si>
  <si>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</si>
  <si>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</si>
  <si>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</si>
  <si>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</si>
  <si>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</si>
  <si>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</si>
  <si>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</si>
  <si>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</si>
  <si>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</si>
  <si>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</si>
  <si>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</si>
  <si>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</si>
  <si>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</si>
  <si>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</si>
  <si>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</si>
  <si>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</si>
  <si>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</si>
  <si>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</si>
  <si>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</si>
  <si>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</si>
  <si>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</si>
  <si>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</si>
  <si>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</si>
  <si>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</si>
  <si>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</si>
  <si>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</si>
  <si>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</si>
  <si>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</si>
  <si>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</si>
  <si>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</si>
  <si>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</si>
  <si>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</si>
  <si>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</si>
  <si>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</si>
  <si>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</si>
  <si>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</si>
  <si>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</si>
  <si>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</si>
  <si>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</si>
  <si>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</si>
  <si>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</si>
  <si>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</si>
  <si>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</si>
  <si>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</si>
  <si>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</si>
  <si>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</si>
  <si>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</si>
  <si>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</si>
  <si>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</si>
  <si>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</si>
  <si>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</si>
  <si>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</si>
  <si>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</si>
  <si>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</si>
  <si>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</si>
  <si>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</si>
  <si>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</si>
  <si>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</si>
  <si>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</si>
  <si>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</si>
  <si>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</si>
  <si>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</si>
  <si>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</si>
  <si>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</si>
  <si>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</si>
  <si>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</si>
  <si>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</si>
  <si>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</si>
  <si>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</si>
  <si>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</si>
  <si>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</si>
  <si>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</si>
  <si>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</si>
  <si>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</si>
  <si>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</si>
  <si>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</si>
  <si>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</si>
  <si>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</si>
  <si>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</si>
  <si>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</si>
  <si>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</si>
  <si>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</si>
  <si>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</si>
  <si>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</si>
  <si>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</si>
  <si>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</si>
  <si>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</si>
  <si>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</si>
  <si>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</si>
  <si>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</si>
  <si>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</si>
  <si>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</si>
  <si>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</si>
  <si>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</si>
  <si>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</si>
  <si>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</si>
  <si>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</si>
  <si>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</si>
  <si>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</si>
  <si>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</si>
  <si>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</si>
  <si>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</si>
  <si>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</si>
  <si>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</si>
  <si>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</si>
  <si>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</si>
  <si>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</si>
  <si>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</si>
  <si>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</si>
  <si>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</si>
  <si>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</si>
  <si>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</si>
  <si>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</si>
  <si>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</si>
  <si>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</si>
  <si>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</si>
  <si>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</si>
  <si>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</si>
  <si>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</si>
  <si>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</si>
  <si>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</si>
  <si>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</si>
  <si>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</si>
  <si>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</si>
  <si>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</si>
  <si>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</si>
  <si>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</si>
  <si>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</si>
  <si>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</si>
  <si>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</si>
  <si>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</si>
  <si>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</si>
  <si>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</si>
  <si>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</si>
  <si>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</si>
  <si>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</si>
  <si>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</si>
  <si>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</si>
  <si>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</si>
  <si>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</si>
  <si>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</si>
  <si>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</si>
  <si>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</si>
  <si>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</si>
  <si>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</si>
  <si>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</si>
  <si>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</si>
  <si>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</si>
  <si>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</si>
  <si>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</si>
  <si>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</si>
  <si>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</si>
  <si>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</si>
  <si>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</si>
  <si>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</si>
  <si>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</si>
  <si>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</si>
  <si>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</si>
  <si>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</si>
  <si>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</si>
  <si>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</si>
  <si>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</si>
  <si>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</si>
  <si>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</si>
  <si>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</si>
  <si>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</si>
  <si>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</si>
  <si>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</si>
  <si>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</si>
  <si>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</si>
  <si>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</si>
  <si>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</si>
  <si>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</si>
  <si>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</si>
  <si>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</si>
  <si>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</si>
  <si>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</si>
  <si>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</si>
  <si>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</si>
  <si>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</si>
  <si>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</si>
  <si>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</si>
  <si>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</si>
  <si>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</si>
  <si>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</si>
  <si>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</si>
  <si>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</si>
  <si>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</si>
  <si>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</si>
  <si>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</si>
  <si>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</si>
  <si>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</si>
  <si>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</si>
  <si>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</si>
  <si>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</si>
  <si>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</si>
  <si>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</si>
  <si>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</si>
  <si>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</si>
  <si>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</si>
  <si>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</si>
  <si>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</si>
  <si>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</si>
  <si>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</si>
  <si>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</si>
  <si>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</si>
  <si>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</si>
  <si>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</si>
  <si>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</si>
  <si>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</si>
  <si>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</si>
  <si>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</si>
  <si>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</si>
  <si>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</si>
  <si>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</si>
  <si>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</si>
  <si>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</si>
  <si>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</si>
  <si>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</si>
  <si>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</si>
  <si>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</si>
  <si>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</si>
  <si>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</si>
  <si>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</si>
  <si>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</si>
  <si>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</si>
  <si>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</si>
  <si>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</si>
  <si>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</si>
  <si>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</si>
  <si>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</si>
  <si>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</si>
  <si>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</si>
  <si>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</si>
  <si>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</si>
  <si>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</si>
  <si>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</si>
  <si>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</si>
  <si>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</si>
  <si>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</si>
  <si>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</si>
  <si>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</si>
  <si>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</si>
  <si>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</si>
  <si>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</si>
  <si>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</si>
  <si>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</si>
  <si>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</si>
  <si>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</si>
  <si>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</si>
  <si>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</si>
  <si>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</si>
  <si>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</si>
  <si>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</si>
  <si>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</si>
  <si>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</si>
  <si>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</si>
  <si>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</si>
  <si>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</si>
  <si>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</si>
  <si>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</si>
  <si>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</si>
  <si>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</si>
  <si>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</si>
  <si>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</si>
  <si>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</si>
  <si>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</si>
  <si>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</si>
  <si>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</si>
  <si>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</si>
  <si>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</si>
  <si>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</si>
  <si>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</si>
  <si>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</si>
  <si>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</si>
  <si>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</si>
  <si>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</si>
  <si>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</si>
  <si>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</si>
  <si>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</si>
  <si>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</si>
  <si>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</si>
  <si>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</si>
  <si>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</si>
  <si>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</si>
  <si>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</si>
  <si>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</si>
  <si>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</si>
  <si>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</si>
  <si>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</si>
  <si>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</si>
  <si>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</si>
  <si>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</si>
  <si>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</si>
  <si>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</si>
  <si>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</si>
  <si>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</si>
  <si>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</si>
  <si>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</si>
  <si>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</si>
  <si>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</si>
  <si>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</si>
  <si>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</si>
  <si>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</si>
  <si>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</si>
  <si>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</si>
  <si>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</si>
  <si>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</si>
  <si>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</si>
  <si>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</si>
  <si>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</si>
  <si>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</si>
  <si>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</si>
  <si>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</si>
  <si>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</si>
  <si>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</si>
  <si>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</si>
  <si>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</si>
  <si>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</si>
  <si>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</si>
  <si>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</si>
  <si>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</si>
  <si>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</si>
  <si>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</si>
  <si>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</si>
  <si>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</si>
  <si>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</si>
  <si>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</si>
  <si>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</si>
  <si>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</si>
  <si>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</si>
  <si>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</si>
  <si>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</si>
  <si>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</si>
  <si>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</si>
  <si>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</si>
  <si>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</si>
  <si>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</si>
  <si>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</si>
  <si>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</si>
  <si>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</si>
  <si>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</si>
  <si>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</si>
  <si>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</si>
  <si>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</si>
  <si>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</si>
  <si>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</si>
  <si>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</si>
  <si>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</si>
  <si>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</si>
  <si>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</si>
  <si>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</si>
  <si>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</si>
  <si>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</si>
  <si>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</si>
  <si>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</si>
  <si>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</si>
  <si>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</si>
  <si>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</si>
  <si>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</si>
  <si>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</si>
  <si>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</si>
  <si>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</si>
  <si>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</si>
  <si>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</si>
  <si>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</si>
  <si>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</si>
  <si>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</si>
  <si>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</si>
  <si>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</si>
  <si>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</si>
  <si>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</si>
  <si>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</si>
  <si>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</si>
  <si>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</si>
  <si>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</si>
  <si>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</si>
  <si>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</si>
  <si>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</si>
  <si>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</si>
  <si>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</si>
  <si>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</si>
  <si>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</si>
  <si>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</si>
  <si>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</si>
  <si>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</si>
  <si>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</si>
  <si>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</si>
  <si>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</si>
  <si>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</si>
  <si>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</si>
  <si>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</si>
  <si>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</si>
  <si>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</si>
  <si>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</si>
  <si>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</si>
  <si>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</si>
  <si>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</si>
  <si>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</si>
  <si>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</si>
  <si>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</si>
  <si>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</si>
  <si>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</si>
  <si>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</si>
  <si>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</si>
  <si>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</si>
  <si>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</si>
  <si>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</si>
  <si>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</si>
  <si>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</si>
  <si>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</si>
  <si>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</si>
  <si>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</si>
  <si>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</si>
  <si>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</si>
  <si>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</si>
  <si>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</si>
  <si>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</si>
  <si>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</si>
  <si>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</si>
  <si>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</si>
  <si>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</si>
  <si>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</si>
  <si>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</si>
  <si>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</si>
  <si>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</si>
  <si>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</si>
  <si>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</si>
  <si>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</si>
  <si>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</si>
  <si>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</si>
  <si>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</si>
  <si>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</si>
  <si>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</si>
  <si>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</si>
  <si>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</si>
  <si>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</si>
  <si>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</si>
  <si>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</si>
  <si>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</si>
  <si>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</si>
  <si>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</si>
  <si>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</si>
  <si>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</si>
  <si>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</si>
  <si>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</si>
  <si>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</si>
  <si>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</si>
  <si>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</si>
  <si>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</si>
  <si>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</si>
  <si>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</si>
  <si>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</si>
  <si>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</si>
  <si>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</si>
  <si>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</si>
  <si>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</si>
  <si>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</si>
  <si>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</si>
  <si>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</si>
  <si>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</si>
  <si>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</si>
  <si>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</si>
  <si>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</si>
  <si>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</si>
  <si>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</si>
  <si>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</si>
  <si>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</si>
  <si>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</si>
  <si>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</si>
  <si>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</si>
  <si>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</si>
  <si>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</si>
  <si>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</si>
  <si>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</si>
  <si>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</si>
  <si>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</si>
  <si>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</si>
  <si>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</si>
  <si>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</si>
  <si>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</si>
  <si>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</si>
  <si>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</si>
  <si>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</si>
  <si>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</si>
  <si>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</si>
  <si>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</si>
  <si>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</si>
  <si>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</si>
  <si>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</si>
  <si>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</si>
  <si>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</si>
  <si>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</si>
  <si>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</si>
  <si>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</si>
  <si>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</si>
  <si>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</si>
  <si>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</si>
  <si>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</si>
  <si>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</si>
  <si>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</si>
  <si>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</si>
  <si>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</si>
  <si>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</si>
  <si>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</si>
  <si>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</si>
  <si>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</si>
  <si>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</si>
  <si>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</si>
  <si>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</si>
  <si>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</si>
  <si>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</si>
  <si>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</si>
  <si>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</si>
  <si>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</si>
  <si>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</si>
  <si>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</si>
  <si>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</si>
  <si>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</si>
  <si>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</si>
  <si>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</si>
  <si>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</si>
  <si>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</si>
  <si>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</si>
  <si>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</si>
  <si>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</si>
  <si>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</si>
  <si>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</si>
  <si>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</si>
  <si>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</si>
  <si>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</si>
  <si>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</si>
  <si>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</si>
  <si>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</si>
  <si>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</si>
  <si>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</si>
  <si>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</si>
  <si>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</si>
  <si>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</si>
  <si>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</si>
  <si>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</si>
  <si>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</si>
  <si>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</si>
  <si>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</si>
  <si>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</si>
  <si>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</si>
  <si>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</si>
  <si>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</si>
  <si>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</si>
  <si>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</si>
  <si>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</si>
  <si>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</si>
  <si>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</si>
  <si>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</si>
  <si>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</si>
  <si>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</si>
  <si>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</si>
  <si>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</si>
  <si>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</si>
  <si>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</si>
  <si>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</si>
  <si>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</si>
  <si>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</si>
  <si>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</si>
  <si>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</si>
  <si>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</si>
  <si>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</si>
  <si>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</si>
  <si>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</si>
  <si>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</si>
  <si>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</si>
  <si>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</si>
  <si>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</si>
  <si>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</si>
  <si>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</si>
  <si>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</si>
  <si>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</si>
  <si>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</si>
  <si>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</si>
  <si>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</si>
  <si>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</si>
  <si>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</si>
  <si>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</si>
  <si>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</si>
  <si>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</si>
  <si>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</si>
  <si>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</si>
  <si>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</si>
  <si>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</si>
  <si>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</si>
  <si>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</si>
  <si>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</si>
  <si>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</si>
  <si>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</si>
  <si>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</si>
  <si>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</si>
  <si>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</si>
  <si>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</si>
  <si>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</si>
  <si>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</si>
  <si>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</si>
  <si>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</si>
  <si>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</si>
  <si>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</si>
  <si>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</si>
  <si>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</si>
  <si>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</si>
  <si>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</si>
  <si>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</si>
  <si>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</si>
  <si>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</si>
  <si>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</si>
  <si>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</si>
  <si>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</si>
  <si>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</si>
  <si>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</si>
  <si>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</si>
  <si>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</si>
  <si>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</si>
  <si>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</si>
  <si>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</si>
  <si>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</si>
  <si>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</si>
  <si>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</si>
  <si>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</si>
  <si>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</si>
  <si>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</si>
  <si>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</si>
  <si>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</si>
  <si>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</si>
  <si>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</si>
  <si>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</si>
  <si>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</si>
  <si>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</si>
  <si>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</si>
  <si>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</si>
  <si>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</si>
  <si>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</si>
  <si>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</si>
  <si>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</si>
  <si>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</si>
  <si>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</si>
  <si>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</si>
  <si>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</si>
  <si>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</si>
  <si>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</si>
  <si>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</si>
  <si>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</si>
  <si>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</si>
  <si>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</si>
  <si>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</si>
  <si>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</si>
  <si>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</si>
  <si>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</si>
  <si>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</si>
  <si>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</si>
  <si>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</si>
  <si>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</si>
  <si>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</si>
  <si>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</si>
  <si>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</si>
  <si>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</si>
  <si>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</si>
  <si>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</si>
  <si>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</si>
  <si>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</si>
  <si>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</si>
  <si>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</si>
  <si>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</si>
  <si>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</si>
  <si>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</si>
  <si>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</si>
  <si>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</si>
  <si>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</si>
  <si>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</si>
  <si>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</si>
  <si>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</si>
  <si>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</si>
  <si>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</si>
  <si>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</si>
  <si>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</si>
  <si>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</si>
  <si>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</si>
  <si>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</si>
  <si>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</si>
  <si>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</si>
  <si>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</si>
  <si>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</si>
  <si>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</si>
  <si>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</si>
  <si>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</si>
  <si>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</si>
  <si>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</si>
  <si>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</si>
  <si>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</si>
  <si>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</si>
  <si>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</si>
  <si>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</si>
  <si>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</si>
  <si>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</si>
  <si>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</si>
  <si>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</si>
  <si>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</si>
  <si>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</si>
  <si>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</si>
  <si>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</si>
  <si>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</si>
  <si>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</si>
  <si>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</si>
  <si>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</si>
  <si>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</si>
  <si>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</si>
  <si>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</si>
  <si>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</si>
  <si>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</si>
  <si>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</si>
  <si>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</si>
  <si>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</si>
  <si>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</si>
  <si>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</si>
  <si>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</si>
  <si>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</si>
  <si>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</si>
  <si>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</si>
  <si>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</si>
  <si>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</si>
  <si>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</si>
  <si>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</si>
  <si>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</si>
  <si>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</si>
  <si>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</si>
  <si>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</si>
  <si>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</si>
  <si>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</si>
  <si>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</si>
  <si>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</si>
  <si>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</si>
  <si>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</si>
  <si>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</si>
  <si>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</si>
  <si>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</si>
  <si>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</si>
  <si>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</si>
  <si>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</si>
  <si>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</si>
  <si>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</si>
  <si>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</si>
  <si>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</si>
  <si>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</si>
  <si>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</si>
  <si>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</si>
  <si>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</si>
  <si>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</si>
  <si>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</si>
  <si>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</si>
  <si>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</si>
  <si>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</si>
  <si>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</si>
  <si>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</si>
  <si>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</si>
  <si>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</si>
  <si>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</si>
  <si>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</si>
  <si>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</si>
  <si>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</si>
  <si>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</si>
  <si>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</si>
  <si>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</si>
  <si>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</si>
  <si>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</si>
  <si>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</si>
  <si>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</si>
  <si>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</si>
  <si>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</si>
  <si>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</si>
  <si>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</si>
  <si>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</si>
  <si>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</si>
  <si>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</si>
  <si>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</si>
  <si>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</si>
  <si>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</si>
  <si>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</si>
  <si>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</si>
  <si>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</si>
  <si>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</si>
  <si>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</si>
  <si>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</si>
  <si>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</si>
  <si>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</si>
  <si>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</si>
  <si>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</si>
  <si>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</si>
  <si>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</si>
  <si>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</si>
  <si>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</si>
  <si>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</si>
  <si>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</si>
  <si>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</si>
  <si>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</si>
  <si>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</si>
  <si>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</si>
  <si>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</si>
  <si>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</si>
  <si>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</si>
  <si>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</si>
  <si>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</si>
  <si>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</si>
  <si>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</si>
  <si>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</si>
  <si>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</si>
  <si>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</si>
  <si>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</si>
  <si>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</si>
  <si>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</si>
  <si>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</si>
  <si>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</si>
  <si>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</si>
  <si>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</si>
  <si>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</si>
  <si>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</si>
  <si>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</si>
  <si>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</si>
  <si>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</si>
  <si>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</si>
  <si>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</si>
  <si>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</si>
  <si>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</si>
  <si>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</si>
  <si>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</si>
  <si>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</si>
  <si>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</si>
  <si>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</si>
  <si>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</si>
  <si>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</si>
  <si>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</si>
  <si>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</si>
  <si>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</si>
  <si>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</si>
  <si>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</si>
  <si>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</si>
  <si>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</si>
  <si>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</si>
  <si>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</si>
  <si>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</si>
  <si>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</si>
  <si>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</si>
  <si>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</si>
  <si>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</si>
  <si>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</si>
  <si>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</si>
  <si>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</si>
  <si>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</si>
  <si>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</si>
  <si>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</si>
  <si>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</si>
  <si>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</si>
  <si>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</si>
  <si>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</si>
  <si>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</si>
  <si>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</si>
  <si>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</si>
  <si>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</si>
  <si>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</si>
  <si>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</si>
  <si>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</si>
  <si>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</si>
  <si>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</si>
  <si>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</si>
  <si>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</si>
  <si>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</si>
  <si>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</si>
  <si>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</si>
  <si>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</si>
  <si>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</si>
  <si>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</si>
  <si>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</si>
  <si>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</si>
  <si>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</si>
  <si>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</si>
  <si>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</si>
  <si>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</si>
  <si>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</si>
  <si>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</si>
  <si>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</si>
  <si>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</si>
  <si>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</si>
  <si>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</si>
  <si>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</si>
  <si>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</si>
  <si>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</si>
  <si>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</si>
  <si>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</si>
  <si>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</si>
  <si>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</si>
  <si>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</si>
  <si>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</si>
  <si>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</si>
  <si>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</si>
  <si>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</si>
  <si>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</si>
  <si>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</si>
  <si>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</si>
  <si>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</si>
  <si>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</si>
  <si>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</si>
  <si>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</si>
  <si>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</si>
  <si>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</si>
  <si>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</si>
  <si>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</si>
  <si>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</si>
  <si>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</si>
  <si>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</si>
  <si>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</si>
  <si>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</si>
  <si>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</si>
  <si>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</si>
  <si>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</si>
  <si>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</si>
  <si>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</si>
  <si>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</si>
  <si>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</si>
  <si>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</si>
  <si>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</si>
  <si>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</si>
  <si>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</si>
  <si>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</si>
  <si>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</si>
  <si>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</si>
  <si>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</si>
  <si>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</si>
  <si>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</si>
  <si>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</si>
  <si>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</si>
  <si>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</si>
  <si>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</si>
  <si>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</si>
  <si>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</si>
  <si>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</si>
  <si>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</si>
  <si>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</si>
  <si>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</si>
  <si>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</si>
  <si>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</si>
  <si>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</si>
  <si>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</si>
  <si>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</si>
  <si>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</si>
  <si>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</si>
  <si>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</si>
  <si>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</si>
  <si>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</si>
  <si>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</si>
  <si>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</si>
  <si>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</si>
  <si>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</si>
  <si>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</si>
  <si>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</si>
  <si>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</si>
  <si>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</si>
  <si>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</si>
  <si>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</si>
  <si>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</si>
  <si>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</si>
  <si>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</si>
  <si>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</si>
  <si>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</si>
  <si>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</si>
  <si>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</si>
  <si>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</si>
  <si>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</si>
  <si>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</si>
  <si>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</si>
  <si>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</si>
  <si>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</si>
  <si>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</si>
  <si>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</si>
  <si>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</si>
  <si>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</si>
  <si>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</si>
  <si>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</si>
  <si>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</si>
  <si>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</si>
  <si>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</si>
  <si>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</si>
  <si>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</si>
  <si>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</si>
  <si>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</si>
  <si>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</si>
  <si>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</si>
  <si>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</si>
  <si>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</si>
  <si>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</si>
  <si>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</si>
  <si>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</si>
  <si>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</si>
  <si>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</si>
  <si>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</si>
  <si>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</si>
  <si>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</si>
  <si>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</si>
  <si>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</si>
  <si>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</si>
  <si>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</si>
  <si>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</si>
  <si>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</si>
  <si>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</si>
  <si>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</si>
  <si>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</si>
  <si>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</si>
  <si>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</si>
  <si>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</si>
  <si>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</si>
  <si>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</si>
  <si>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</si>
  <si>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</si>
  <si>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</si>
  <si>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</si>
  <si>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</si>
  <si>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</si>
  <si>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</si>
  <si>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</si>
  <si>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</si>
  <si>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</si>
  <si>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</si>
  <si>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</si>
  <si>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</si>
  <si>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</si>
  <si>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</si>
  <si>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</si>
  <si>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</si>
  <si>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</si>
  <si>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</si>
  <si>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</si>
  <si>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</si>
  <si>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</si>
  <si>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</si>
  <si>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</si>
  <si>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</si>
  <si>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</si>
  <si>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</si>
  <si>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</si>
  <si>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</si>
  <si>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</si>
  <si>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</si>
  <si>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</si>
  <si>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</si>
  <si>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</si>
  <si>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</si>
  <si>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</si>
  <si>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</si>
  <si>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</si>
  <si>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</si>
  <si>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</si>
  <si>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</si>
  <si>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</si>
  <si>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</si>
  <si>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</si>
  <si>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</si>
  <si>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</si>
  <si>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</si>
  <si>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</si>
  <si>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</si>
  <si>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</si>
  <si>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</si>
  <si>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</si>
  <si>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</si>
  <si>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</si>
  <si>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</si>
  <si>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</si>
  <si>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</si>
  <si>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</si>
  <si>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</si>
  <si>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</si>
  <si>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</si>
  <si>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</si>
  <si>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</si>
  <si>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</si>
  <si>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</si>
  <si>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</si>
  <si>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</si>
  <si>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</si>
  <si>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</si>
  <si>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</si>
  <si>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</si>
  <si>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</si>
  <si>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</si>
  <si>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</si>
  <si>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</si>
  <si>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</si>
  <si>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</si>
  <si>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</si>
  <si>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</si>
  <si>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</si>
  <si>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</si>
  <si>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</si>
  <si>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</si>
  <si>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</si>
  <si>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</si>
  <si>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</si>
  <si>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</si>
  <si>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</si>
  <si>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</si>
  <si>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</si>
  <si>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</si>
  <si>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</si>
  <si>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</si>
  <si>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</si>
  <si>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</si>
  <si>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</si>
  <si>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</si>
  <si>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</si>
  <si>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</si>
  <si>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</si>
  <si>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</si>
  <si>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</si>
  <si>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</si>
  <si>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</si>
  <si>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</si>
  <si>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</si>
  <si>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</si>
  <si>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</si>
  <si>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</si>
  <si>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</si>
  <si>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</si>
  <si>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</si>
  <si>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</si>
  <si>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</si>
  <si>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</si>
  <si>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</si>
  <si>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</si>
  <si>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</si>
  <si>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</si>
  <si>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</si>
  <si>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</si>
  <si>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</si>
  <si>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</si>
  <si>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</si>
  <si>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</si>
  <si>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</si>
  <si>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</si>
  <si>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</si>
  <si>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</si>
  <si>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</si>
  <si>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</si>
  <si>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</si>
  <si>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</si>
  <si>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</si>
  <si>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</si>
  <si>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</si>
  <si>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</si>
  <si>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</si>
  <si>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</si>
  <si>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</si>
  <si>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</si>
  <si>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</si>
  <si>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</si>
  <si>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</si>
  <si>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</si>
  <si>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</si>
  <si>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</si>
  <si>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</si>
  <si>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</si>
  <si>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</si>
  <si>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</si>
  <si>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</si>
  <si>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</si>
  <si>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</si>
  <si>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</si>
  <si>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</si>
  <si>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</si>
  <si>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</si>
  <si>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</si>
  <si>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</si>
  <si>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</si>
  <si>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</si>
  <si>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</si>
  <si>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</si>
  <si>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</si>
  <si>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</si>
  <si>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</si>
  <si>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</si>
  <si>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</si>
  <si>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</si>
  <si>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</si>
  <si>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</si>
  <si>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</si>
  <si>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</si>
  <si>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</si>
  <si>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</si>
  <si>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</si>
  <si>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</si>
  <si>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</si>
  <si>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</si>
  <si>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</si>
  <si>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</si>
  <si>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</si>
  <si>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</si>
  <si>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</si>
  <si>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</si>
  <si>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</si>
  <si>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</si>
  <si>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</si>
  <si>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</si>
  <si>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</si>
  <si>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</si>
  <si>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</si>
  <si>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</si>
  <si>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</si>
  <si>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</si>
  <si>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</si>
  <si>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</si>
  <si>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</si>
  <si>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</si>
  <si>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</si>
  <si>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</si>
  <si>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</si>
  <si>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</si>
  <si>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</si>
  <si>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</si>
  <si>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</si>
  <si>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</si>
  <si>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</si>
  <si>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</si>
  <si>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</si>
  <si>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</si>
  <si>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</si>
  <si>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</si>
  <si>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</si>
  <si>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</si>
  <si>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</si>
  <si>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</si>
  <si>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</si>
  <si>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</si>
  <si>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</si>
  <si>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</si>
  <si>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</si>
  <si>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</si>
  <si>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</si>
  <si>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</si>
  <si>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</si>
  <si>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</si>
  <si>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</si>
  <si>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</si>
  <si>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</si>
  <si>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</si>
  <si>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</si>
  <si>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</si>
  <si>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</si>
  <si>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</si>
  <si>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</si>
  <si>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</si>
  <si>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</si>
  <si>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</si>
  <si>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</si>
  <si>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</si>
  <si>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</si>
  <si>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</si>
  <si>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</si>
  <si>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</si>
  <si>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</si>
  <si>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</si>
  <si>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</si>
  <si>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</si>
  <si>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</si>
  <si>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</si>
  <si>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</si>
  <si>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</si>
  <si>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</si>
  <si>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</si>
  <si>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</si>
  <si>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</si>
  <si>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</si>
  <si>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</si>
  <si>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</si>
  <si>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</si>
  <si>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</si>
  <si>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</si>
  <si>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</si>
  <si>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</si>
  <si>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</si>
  <si>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</si>
  <si>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</si>
  <si>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</si>
  <si>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</si>
  <si>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</si>
  <si>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</si>
  <si>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</si>
  <si>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</si>
  <si>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</si>
  <si>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</si>
  <si>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</si>
  <si>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</si>
  <si>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</si>
  <si>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</si>
  <si>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</si>
  <si>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</si>
  <si>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</si>
  <si>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</si>
  <si>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</si>
  <si>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</si>
  <si>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</si>
  <si>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</si>
  <si>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</si>
  <si>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</si>
  <si>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</si>
  <si>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</si>
  <si>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</si>
  <si>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</si>
  <si>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</si>
  <si>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</si>
  <si>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</si>
  <si>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</si>
  <si>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</si>
  <si>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</si>
  <si>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</si>
  <si>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</si>
  <si>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</si>
  <si>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</si>
  <si>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</si>
  <si>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</si>
  <si>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</si>
  <si>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</si>
  <si>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</si>
  <si>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</si>
  <si>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</si>
  <si>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</si>
  <si>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</si>
  <si>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</si>
  <si>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</si>
  <si>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</si>
  <si>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</si>
  <si>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</si>
  <si>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</si>
  <si>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</si>
  <si>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</si>
  <si>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</si>
  <si>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</si>
  <si>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</si>
  <si>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</si>
  <si>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</si>
  <si>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</si>
  <si>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</si>
  <si>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</si>
  <si>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</si>
  <si>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</si>
  <si>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</si>
  <si>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</si>
  <si>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</si>
  <si>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</si>
  <si>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</si>
  <si>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</si>
  <si>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</si>
  <si>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</si>
  <si>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</si>
  <si>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</si>
  <si>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</si>
  <si>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</si>
  <si>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</si>
  <si>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</si>
  <si>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</si>
  <si>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</si>
  <si>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</si>
  <si>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</si>
  <si>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</si>
  <si>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</si>
  <si>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</si>
  <si>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</si>
  <si>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</si>
  <si>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</si>
  <si>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</si>
  <si>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</si>
  <si>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</si>
  <si>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</si>
  <si>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</si>
  <si>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</si>
  <si>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</si>
  <si>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</si>
  <si>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</si>
  <si>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</si>
  <si>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</si>
  <si>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</si>
  <si>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</si>
  <si>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</si>
  <si>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</si>
  <si>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</si>
  <si>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</si>
  <si>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</si>
  <si>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</si>
  <si>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</si>
  <si>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</si>
  <si>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</si>
  <si>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</si>
  <si>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</si>
  <si>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</si>
  <si>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</si>
  <si>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</si>
  <si>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</si>
  <si>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</si>
  <si>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</si>
  <si>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</si>
  <si>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</si>
  <si>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</si>
  <si>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</si>
  <si>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</si>
  <si>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</si>
  <si>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</si>
  <si>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</si>
  <si>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</si>
  <si>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</si>
  <si>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</si>
  <si>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</si>
  <si>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</si>
  <si>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</si>
  <si>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</si>
  <si>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</si>
  <si>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</si>
  <si>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</si>
  <si>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</si>
  <si>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</si>
  <si>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</si>
  <si>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</si>
  <si>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</si>
  <si>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</si>
  <si>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</si>
  <si>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</si>
  <si>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</si>
  <si>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</si>
  <si>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</si>
  <si>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</si>
  <si>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</si>
  <si>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</si>
  <si>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</si>
  <si>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</si>
  <si>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</si>
  <si>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</si>
  <si>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</si>
  <si>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</si>
  <si>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</si>
  <si>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</si>
  <si>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</si>
  <si>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</si>
  <si>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</si>
  <si>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</si>
  <si>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</si>
  <si>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</si>
  <si>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</si>
  <si>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</si>
  <si>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</si>
  <si>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</si>
  <si>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</si>
  <si>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</si>
  <si>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</si>
  <si>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</si>
  <si>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</si>
  <si>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</si>
  <si>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</si>
  <si>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</si>
  <si>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</si>
  <si>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</si>
  <si>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</si>
  <si>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</si>
  <si>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</si>
  <si>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</si>
  <si>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</si>
  <si>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</si>
  <si>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</si>
  <si>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</si>
  <si>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</si>
  <si>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</si>
  <si>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</si>
  <si>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</si>
  <si>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</si>
  <si>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</si>
  <si>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</si>
  <si>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</si>
  <si>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</si>
  <si>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</si>
  <si>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</si>
  <si>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</si>
  <si>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</si>
  <si>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</si>
  <si>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</si>
  <si>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</si>
  <si>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</si>
  <si>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</si>
  <si>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</si>
  <si>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</si>
  <si>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</si>
  <si>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</si>
  <si>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</si>
  <si>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</si>
  <si>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</si>
  <si>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</si>
  <si>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</si>
  <si>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</si>
  <si>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</si>
  <si>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</si>
  <si>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</si>
  <si>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</si>
  <si>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</si>
  <si>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</si>
  <si>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</si>
  <si>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</si>
  <si>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</si>
  <si>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</si>
  <si>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</si>
  <si>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</si>
  <si>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</si>
  <si>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</si>
  <si>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</si>
  <si>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</si>
  <si>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</si>
  <si>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</si>
  <si>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</si>
  <si>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</si>
  <si>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</si>
  <si>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</si>
  <si>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</si>
  <si>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</si>
  <si>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</si>
  <si>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</si>
  <si>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</si>
  <si>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</si>
  <si>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</si>
  <si>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</si>
  <si>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</si>
  <si>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</si>
  <si>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</si>
  <si>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</si>
  <si>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</si>
  <si>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</si>
  <si>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</si>
  <si>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</si>
  <si>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</si>
  <si>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</si>
  <si>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</si>
  <si>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</si>
  <si>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</si>
  <si>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</si>
  <si>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</si>
  <si>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</si>
  <si>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</si>
  <si>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</si>
  <si>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</si>
  <si>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</si>
  <si>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</si>
  <si>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</si>
  <si>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</si>
  <si>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</si>
  <si>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</si>
  <si>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</si>
  <si>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</si>
  <si>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</si>
  <si>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</si>
  <si>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</si>
  <si>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</si>
  <si>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</si>
  <si>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</si>
  <si>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</si>
  <si>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</si>
  <si>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</si>
  <si>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</si>
  <si>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</si>
  <si>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</si>
  <si>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</si>
  <si>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</si>
  <si>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</si>
  <si>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</si>
  <si>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</si>
  <si>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</si>
  <si>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</si>
  <si>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</si>
  <si>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</si>
  <si>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</si>
  <si>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</si>
  <si>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</si>
  <si>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</si>
  <si>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</si>
  <si>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</si>
  <si>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</si>
  <si>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</si>
  <si>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</si>
  <si>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</si>
  <si>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</si>
  <si>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</si>
  <si>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</si>
  <si>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</si>
  <si>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</si>
  <si>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</si>
  <si>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</si>
  <si>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</si>
  <si>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</si>
  <si>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</si>
  <si>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</si>
  <si>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</si>
  <si>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</si>
  <si>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</si>
  <si>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</si>
  <si>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</si>
  <si>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</si>
  <si>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</si>
  <si>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</si>
  <si>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</si>
  <si>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</si>
  <si>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</si>
  <si>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</si>
  <si>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</si>
  <si>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</si>
  <si>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</si>
  <si>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</si>
  <si>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</si>
  <si>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</si>
  <si>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</si>
  <si>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</si>
  <si>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</si>
  <si>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</si>
  <si>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</si>
  <si>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</si>
  <si>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</si>
  <si>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</si>
  <si>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</si>
  <si>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</si>
  <si>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</si>
  <si>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</si>
  <si>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</si>
  <si>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</si>
  <si>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</si>
  <si>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</si>
  <si>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</si>
  <si>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</si>
  <si>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</si>
  <si>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</si>
  <si>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</si>
  <si>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</si>
  <si>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</si>
  <si>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</si>
  <si>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</si>
  <si>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</si>
  <si>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</si>
  <si>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</si>
  <si>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</si>
  <si>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</si>
  <si>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</si>
  <si>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</si>
  <si>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</si>
  <si>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</si>
  <si>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</si>
  <si>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</si>
  <si>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</si>
  <si>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</si>
  <si>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</si>
  <si>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</si>
  <si>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</si>
  <si>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</si>
  <si>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</si>
  <si>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</si>
  <si>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</si>
  <si>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</si>
  <si>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</si>
  <si>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</si>
  <si>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</si>
  <si>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</si>
  <si>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</si>
  <si>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</si>
  <si>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</si>
  <si>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</si>
  <si>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</si>
  <si>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</si>
  <si>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</si>
  <si>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</si>
  <si>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</si>
  <si>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</si>
  <si>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</si>
  <si>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</si>
  <si>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</si>
  <si>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</si>
  <si>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</si>
  <si>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</si>
  <si>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</si>
  <si>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</si>
  <si>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</si>
  <si>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</si>
  <si>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</si>
  <si>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</si>
  <si>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</si>
  <si>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</si>
  <si>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</si>
  <si>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</si>
  <si>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</si>
  <si>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</si>
  <si>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</si>
  <si>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</si>
  <si>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</si>
  <si>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</si>
  <si>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</si>
  <si>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</si>
  <si>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</si>
  <si>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</si>
  <si>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</si>
  <si>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</si>
  <si>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</si>
  <si>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</si>
  <si>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</si>
  <si>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</si>
  <si>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</si>
  <si>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</si>
  <si>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</si>
  <si>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</si>
  <si>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</si>
  <si>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</si>
  <si>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</si>
  <si>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</si>
  <si>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</si>
  <si>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</si>
  <si>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</si>
  <si>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</si>
  <si>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</si>
  <si>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</si>
  <si>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</si>
  <si>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</si>
  <si>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</si>
  <si>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</si>
  <si>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</si>
  <si>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</si>
  <si>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</si>
  <si>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</si>
  <si>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</si>
  <si>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</si>
  <si>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</si>
  <si>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</si>
  <si>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</si>
  <si>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</si>
  <si>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</si>
  <si>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</si>
  <si>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</si>
  <si>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</si>
  <si>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</si>
  <si>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</si>
  <si>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</si>
  <si>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</si>
  <si>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</si>
  <si>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</si>
  <si>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</si>
  <si>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</si>
  <si>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</si>
  <si>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</si>
  <si>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</si>
  <si>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</si>
  <si>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</si>
  <si>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</si>
  <si>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</si>
  <si>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</si>
  <si>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</si>
  <si>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</si>
  <si>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</si>
  <si>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</si>
  <si>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</si>
  <si>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</si>
  <si>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</si>
  <si>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</si>
  <si>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</si>
  <si>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</si>
  <si>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</si>
  <si>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</si>
  <si>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</si>
  <si>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</si>
  <si>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</si>
  <si>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</si>
  <si>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</si>
  <si>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</si>
  <si>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</si>
  <si>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</si>
  <si>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</si>
  <si>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</si>
  <si>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</si>
  <si>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</si>
  <si>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</si>
  <si>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</si>
  <si>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</si>
  <si>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</si>
  <si>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</si>
  <si>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</si>
  <si>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</si>
  <si>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</si>
  <si>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</si>
  <si>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</si>
  <si>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</si>
  <si>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</si>
  <si>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</si>
  <si>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</si>
  <si>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</si>
  <si>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</si>
  <si>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</si>
  <si>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</si>
  <si>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</si>
  <si>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</si>
  <si>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</si>
  <si>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</si>
  <si>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</si>
  <si>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</si>
  <si>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</si>
  <si>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</si>
  <si>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</si>
  <si>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</si>
  <si>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</si>
  <si>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</si>
  <si>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</si>
  <si>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</si>
  <si>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</si>
  <si>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</si>
  <si>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</si>
  <si>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</si>
  <si>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</si>
  <si>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</si>
  <si>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</si>
  <si>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</si>
  <si>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</si>
  <si>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</si>
  <si>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</si>
  <si>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</si>
  <si>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</si>
  <si>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</si>
  <si>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</si>
  <si>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</si>
  <si>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</si>
  <si>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</si>
  <si>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</si>
  <si>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</si>
  <si>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</si>
  <si>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</si>
  <si>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</si>
  <si>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</si>
  <si>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</si>
  <si>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</si>
  <si>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</si>
  <si>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</si>
  <si>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</si>
  <si>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</si>
  <si>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</si>
  <si>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</si>
  <si>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</si>
  <si>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</si>
  <si>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</si>
  <si>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</si>
  <si>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</si>
  <si>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</si>
  <si>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</si>
  <si>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</si>
  <si>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</si>
  <si>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</si>
  <si>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</si>
  <si>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</si>
  <si>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</si>
  <si>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</si>
  <si>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</si>
  <si>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</si>
  <si>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</si>
  <si>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</si>
  <si>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</si>
  <si>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</si>
  <si>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</si>
  <si>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</si>
  <si>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</si>
  <si>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</si>
  <si>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</si>
  <si>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</si>
  <si>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</si>
  <si>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</si>
  <si>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</si>
  <si>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</si>
  <si>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</si>
  <si>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</si>
  <si>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</si>
  <si>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</si>
  <si>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</si>
  <si>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</si>
  <si>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</si>
  <si>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</si>
  <si>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</si>
  <si>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</si>
  <si>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</si>
  <si>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</si>
  <si>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</si>
  <si>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</si>
  <si>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</si>
  <si>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</si>
  <si>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</si>
  <si>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</si>
  <si>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</si>
  <si>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</si>
  <si>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</si>
  <si>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</si>
  <si>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</si>
  <si>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</si>
  <si>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</si>
  <si>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</si>
  <si>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</si>
  <si>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</si>
  <si>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</si>
  <si>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</si>
  <si>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</si>
  <si>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</si>
  <si>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</si>
  <si>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</si>
  <si>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</si>
  <si>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</si>
  <si>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</si>
  <si>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</si>
  <si>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</si>
  <si>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</si>
  <si>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</si>
  <si>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</si>
  <si>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</si>
  <si>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</si>
  <si>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</si>
  <si>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</si>
  <si>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</si>
  <si>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</si>
  <si>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</si>
  <si>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</si>
  <si>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</si>
  <si>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</si>
  <si>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</si>
  <si>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</si>
  <si>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</si>
  <si>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</si>
  <si>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</si>
  <si>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</si>
  <si>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</si>
  <si>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</si>
  <si>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</si>
  <si>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</si>
  <si>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</si>
  <si>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</si>
  <si>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</si>
  <si>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</si>
  <si>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</si>
  <si>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</si>
  <si>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</si>
  <si>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</si>
  <si>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</si>
  <si>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</si>
  <si>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</si>
  <si>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</si>
  <si>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</si>
  <si>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</si>
  <si>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</si>
  <si>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</si>
  <si>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</si>
  <si>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</si>
  <si>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</si>
  <si>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</si>
  <si>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</si>
  <si>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</si>
  <si>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</si>
  <si>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</si>
  <si>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</si>
  <si>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</si>
  <si>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</si>
  <si>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</si>
  <si>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</si>
  <si>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</si>
  <si>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</si>
  <si>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</si>
  <si>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</si>
  <si>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</si>
  <si>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</si>
  <si>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</si>
  <si>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</si>
  <si>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</si>
  <si>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</si>
  <si>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</si>
  <si>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</si>
  <si>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</si>
  <si>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</si>
  <si>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</si>
  <si>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</si>
  <si>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</si>
  <si>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</si>
  <si>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</si>
  <si>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</si>
  <si>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</si>
  <si>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</si>
  <si>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</si>
  <si>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</si>
  <si>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</si>
  <si>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</si>
  <si>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</si>
  <si>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</si>
  <si>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</si>
  <si>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</si>
  <si>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</si>
  <si>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</si>
  <si>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</si>
  <si>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</si>
  <si>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</si>
  <si>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</si>
  <si>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</si>
  <si>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</si>
  <si>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</si>
  <si>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</si>
  <si>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</si>
  <si>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</si>
  <si>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</si>
  <si>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</si>
  <si>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</si>
  <si>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</si>
  <si>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</si>
  <si>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</si>
  <si>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</si>
  <si>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</si>
  <si>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</si>
  <si>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</si>
  <si>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</si>
  <si>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</si>
  <si>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</si>
  <si>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</si>
  <si>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</si>
  <si>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</si>
  <si>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</si>
  <si>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</si>
  <si>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</si>
  <si>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</si>
  <si>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</si>
  <si>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</si>
  <si>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</si>
  <si>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</si>
  <si>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</si>
  <si>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</si>
  <si>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</si>
  <si>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</si>
  <si>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</si>
  <si>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</si>
  <si>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</si>
  <si>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</si>
  <si>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</si>
  <si>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</si>
  <si>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</si>
  <si>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</si>
  <si>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</si>
  <si>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</si>
  <si>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</si>
  <si>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</si>
  <si>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</si>
  <si>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</si>
  <si>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</si>
  <si>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</si>
  <si>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</si>
  <si>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</si>
  <si>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</si>
  <si>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</si>
  <si>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</si>
  <si>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</si>
  <si>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</si>
  <si>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</si>
  <si>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</si>
  <si>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</si>
  <si>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</si>
  <si>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</si>
  <si>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</si>
  <si>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</si>
  <si>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</si>
  <si>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</si>
  <si>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</si>
  <si>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</si>
  <si>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</si>
  <si>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</si>
  <si>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</si>
  <si>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</si>
  <si>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</si>
  <si>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</si>
  <si>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</si>
  <si>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</si>
  <si>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</si>
  <si>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</si>
  <si>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</si>
  <si>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</si>
  <si>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</si>
  <si>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</si>
  <si>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</si>
  <si>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</si>
  <si>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</si>
  <si>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</si>
  <si>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</si>
  <si>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</si>
  <si>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</si>
  <si>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</si>
  <si>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</si>
  <si>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</si>
  <si>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</si>
  <si>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</si>
  <si>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</si>
  <si>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</si>
  <si>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</si>
  <si>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</si>
  <si>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</si>
  <si>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</si>
  <si>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</si>
  <si>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</si>
  <si>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</si>
  <si>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</si>
  <si>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</si>
  <si>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</si>
  <si>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</si>
  <si>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</si>
  <si>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</si>
  <si>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</si>
  <si>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</si>
  <si>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</si>
  <si>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</si>
  <si>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</si>
  <si>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</si>
  <si>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</si>
  <si>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</si>
  <si>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</si>
  <si>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</si>
  <si>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</si>
  <si>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</si>
  <si>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</si>
  <si>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</si>
  <si>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</si>
  <si>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</si>
  <si>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</si>
  <si>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</si>
  <si>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</si>
  <si>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</si>
  <si>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</si>
  <si>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</si>
  <si>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</si>
  <si>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</si>
  <si>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</si>
  <si>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</si>
  <si>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</si>
  <si>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</si>
  <si>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</si>
  <si>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</si>
  <si>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</si>
  <si>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</si>
  <si>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</si>
  <si>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</si>
  <si>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</si>
  <si>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</si>
  <si>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</si>
  <si>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</si>
  <si>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</si>
  <si>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</si>
  <si>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</si>
  <si>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</si>
  <si>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</si>
  <si>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</si>
  <si>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</si>
  <si>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</si>
  <si>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</si>
  <si>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</si>
  <si>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</si>
  <si>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</si>
  <si>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</si>
  <si>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</si>
  <si>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</si>
  <si>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</si>
  <si>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</si>
  <si>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</si>
  <si>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</si>
  <si>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</si>
  <si>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</si>
  <si>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</si>
  <si>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</si>
  <si>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</si>
  <si>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</si>
  <si>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</si>
  <si>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</si>
  <si>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</si>
  <si>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</si>
  <si>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</si>
  <si>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</si>
  <si>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</si>
  <si>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</si>
  <si>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</si>
  <si>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</si>
  <si>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</si>
  <si>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</si>
  <si>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</si>
  <si>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</si>
  <si>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</si>
  <si>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</si>
  <si>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</si>
  <si>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</si>
  <si>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</si>
  <si>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</si>
  <si>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</si>
  <si>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</si>
  <si>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</si>
  <si>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</si>
  <si>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</si>
  <si>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</si>
  <si>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</si>
  <si>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</si>
  <si>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</si>
  <si>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</si>
  <si>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</si>
  <si>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</si>
  <si>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</si>
  <si>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</si>
  <si>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</si>
  <si>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</si>
  <si>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</si>
  <si>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</si>
  <si>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</si>
  <si>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</si>
  <si>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</si>
  <si>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</si>
  <si>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</si>
  <si>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</si>
  <si>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</si>
  <si>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</si>
  <si>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</si>
  <si>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</si>
  <si>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</si>
  <si>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</si>
  <si>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</si>
  <si>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</si>
  <si>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</si>
  <si>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</si>
  <si>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</si>
  <si>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</si>
  <si>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</si>
  <si>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</si>
  <si>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</si>
  <si>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</si>
  <si>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</si>
  <si>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</si>
  <si>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</si>
  <si>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</si>
  <si>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</si>
  <si>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</si>
  <si>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</si>
  <si>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</si>
  <si>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</si>
  <si>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</si>
  <si>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</si>
  <si>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</si>
  <si>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</si>
  <si>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</si>
  <si>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</si>
  <si>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</si>
  <si>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</si>
  <si>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</si>
  <si>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</si>
  <si>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</si>
  <si>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</si>
  <si>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</si>
  <si>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</si>
  <si>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</si>
  <si>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</si>
  <si>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</si>
  <si>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</si>
  <si>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</si>
  <si>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</si>
  <si>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</si>
  <si>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</si>
  <si>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</si>
  <si>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</si>
  <si>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</si>
  <si>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</si>
  <si>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</si>
  <si>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</si>
  <si>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</si>
  <si>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</si>
  <si>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</si>
  <si>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</si>
  <si>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</si>
  <si>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</si>
  <si>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</si>
  <si>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</si>
  <si>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</si>
  <si>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</si>
  <si>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</si>
  <si>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</si>
  <si>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</si>
  <si>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</si>
  <si>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</si>
  <si>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</si>
  <si>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</si>
  <si>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</si>
  <si>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</si>
  <si>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</si>
  <si>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</si>
  <si>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</si>
  <si>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</si>
  <si>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</si>
  <si>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</si>
  <si>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</si>
  <si>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</si>
  <si>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</si>
  <si>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</si>
  <si>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</si>
  <si>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</si>
  <si>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</si>
  <si>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</si>
  <si>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</si>
  <si>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</si>
  <si>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</si>
  <si>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</si>
  <si>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</si>
  <si>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</si>
  <si>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</si>
  <si>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</si>
  <si>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</si>
  <si>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</si>
  <si>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</si>
  <si>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</si>
  <si>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</si>
  <si>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</si>
  <si>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</si>
  <si>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</si>
  <si>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</si>
  <si>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</si>
  <si>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</si>
  <si>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</si>
  <si>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</si>
  <si>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</si>
  <si>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</si>
  <si>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</si>
  <si>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</si>
  <si>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</si>
  <si>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</si>
  <si>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</si>
  <si>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</si>
  <si>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</si>
  <si>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</si>
  <si>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</si>
  <si>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</si>
  <si>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</si>
  <si>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</si>
  <si>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</si>
  <si>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</si>
  <si>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</si>
  <si>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</si>
  <si>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</si>
  <si>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</si>
  <si>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</si>
  <si>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</si>
  <si>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</si>
  <si>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</si>
  <si>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</si>
  <si>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</si>
  <si>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</si>
  <si>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</si>
  <si>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</si>
  <si>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</si>
  <si>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</si>
  <si>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</si>
  <si>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</si>
  <si>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</si>
  <si>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</si>
  <si>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</si>
  <si>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</si>
  <si>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</si>
  <si>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</si>
  <si>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</si>
  <si>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</si>
  <si>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</si>
  <si>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</si>
  <si>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</si>
  <si>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</si>
  <si>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</si>
  <si>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</si>
  <si>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</si>
  <si>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</si>
  <si>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</si>
  <si>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</si>
  <si>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</si>
  <si>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</si>
  <si>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</si>
  <si>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</si>
  <si>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</si>
  <si>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</si>
  <si>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</si>
  <si>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</si>
  <si>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</si>
  <si>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</si>
  <si>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</si>
  <si>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</si>
  <si>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</si>
  <si>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</si>
  <si>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</si>
  <si>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</si>
  <si>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</si>
  <si>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</si>
  <si>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</si>
  <si>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</si>
  <si>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</si>
  <si>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</si>
  <si>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</si>
  <si>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</si>
  <si>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</si>
  <si>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</si>
  <si>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</si>
  <si>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</si>
  <si>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</si>
  <si>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</si>
  <si>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</si>
  <si>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</si>
  <si>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</si>
  <si>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</si>
  <si>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</si>
  <si>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</si>
  <si>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</si>
  <si>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</si>
  <si>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</si>
  <si>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</si>
  <si>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</si>
  <si>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</si>
  <si>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</si>
  <si>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</si>
  <si>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</si>
  <si>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</si>
  <si>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</si>
  <si>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</si>
  <si>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</si>
  <si>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</si>
  <si>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</si>
  <si>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</si>
  <si>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</si>
  <si>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</si>
  <si>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</si>
  <si>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</si>
  <si>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</si>
  <si>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</si>
  <si>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</si>
  <si>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</si>
  <si>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</si>
  <si>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</si>
  <si>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</si>
  <si>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</si>
  <si>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</si>
  <si>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</si>
  <si>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</si>
  <si>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</si>
  <si>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</si>
  <si>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</si>
  <si>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</si>
  <si>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</si>
  <si>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</si>
  <si>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</si>
  <si>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</si>
  <si>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</si>
  <si>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</si>
  <si>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</si>
  <si>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</si>
  <si>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</si>
  <si>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</si>
  <si>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</si>
  <si>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</si>
  <si>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</si>
  <si>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</si>
  <si>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</si>
  <si>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</si>
  <si>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</si>
  <si>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</si>
  <si>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</si>
  <si>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</si>
  <si>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</si>
  <si>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</si>
  <si>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</si>
  <si>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</si>
  <si>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</si>
  <si>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</si>
  <si>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</si>
  <si>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</si>
  <si>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</si>
  <si>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</si>
  <si>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</si>
  <si>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</si>
  <si>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</si>
  <si>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</si>
  <si>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</si>
  <si>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</si>
  <si>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</si>
  <si>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</si>
  <si>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</si>
  <si>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</si>
  <si>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</si>
  <si>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</si>
  <si>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</si>
  <si>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</si>
  <si>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</si>
  <si>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</si>
  <si>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</si>
  <si>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</si>
  <si>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</si>
  <si>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</si>
  <si>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</si>
  <si>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</si>
  <si>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</si>
  <si>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</si>
  <si>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</si>
  <si>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</si>
  <si>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</si>
  <si>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</si>
  <si>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</si>
  <si>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</si>
  <si>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</si>
  <si>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</si>
  <si>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</si>
  <si>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</si>
  <si>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</si>
  <si>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</si>
  <si>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</si>
  <si>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</si>
  <si>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</si>
  <si>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</si>
  <si>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</si>
  <si>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</si>
  <si>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</si>
  <si>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</si>
  <si>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</si>
  <si>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</si>
  <si>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</si>
  <si>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</si>
  <si>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</si>
  <si>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</si>
  <si>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</si>
  <si>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</si>
  <si>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</si>
  <si>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</si>
  <si>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</si>
  <si>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</si>
  <si>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</si>
  <si>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</si>
  <si>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</si>
  <si>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</si>
  <si>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</si>
  <si>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</si>
  <si>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</si>
  <si>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</si>
  <si>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</si>
  <si>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</si>
  <si>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</si>
  <si>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</si>
  <si>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</si>
  <si>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</si>
  <si>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</si>
  <si>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</si>
  <si>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</si>
  <si>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</si>
  <si>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</si>
  <si>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</si>
  <si>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</si>
  <si>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</si>
  <si>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</si>
  <si>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</si>
  <si>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</si>
  <si>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</si>
  <si>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</si>
  <si>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</si>
  <si>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</si>
  <si>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</si>
  <si>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</si>
  <si>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</si>
  <si>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</si>
  <si>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</si>
  <si>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</si>
  <si>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</si>
  <si>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</si>
  <si>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</si>
  <si>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</si>
  <si>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</si>
  <si>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</si>
  <si>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</si>
  <si>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</si>
  <si>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</si>
  <si>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</si>
  <si>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</si>
  <si>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</si>
  <si>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</si>
  <si>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</si>
  <si>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</si>
  <si>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</si>
  <si>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</si>
  <si>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</si>
  <si>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</si>
  <si>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</si>
  <si>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</si>
  <si>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</si>
  <si>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</si>
  <si>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</si>
  <si>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</si>
  <si>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</si>
  <si>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</si>
  <si>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</si>
  <si>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</si>
  <si>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</si>
  <si>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</si>
  <si>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</si>
  <si>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</si>
  <si>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</si>
  <si>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</si>
  <si>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</si>
  <si>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</si>
  <si>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</si>
  <si>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</si>
  <si>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</si>
  <si>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</si>
  <si>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</si>
  <si>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</si>
  <si>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</si>
  <si>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</si>
  <si>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</si>
  <si>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</si>
  <si>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</si>
  <si>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</si>
  <si>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</si>
  <si>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</si>
  <si>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</si>
  <si>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</si>
  <si>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</si>
  <si>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</si>
  <si>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</si>
  <si>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</si>
  <si>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</si>
  <si>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</si>
  <si>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</si>
  <si>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</si>
  <si>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</si>
  <si>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</si>
  <si>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</si>
  <si>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</si>
  <si>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</si>
  <si>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</si>
  <si>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</si>
  <si>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</si>
  <si>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</si>
  <si>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</si>
  <si>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</si>
  <si>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</si>
  <si>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</si>
  <si>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</si>
  <si>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</si>
  <si>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</si>
  <si>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</si>
  <si>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</si>
  <si>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</si>
  <si>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</si>
  <si>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</si>
  <si>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</si>
  <si>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</si>
  <si>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</si>
  <si>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</si>
  <si>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</si>
  <si>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</si>
  <si>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</si>
  <si>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</si>
  <si>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</si>
  <si>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</si>
  <si>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</si>
  <si>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</si>
  <si>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</si>
  <si>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</si>
  <si>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</si>
  <si>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</si>
  <si>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</si>
  <si>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</si>
  <si>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</si>
  <si>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</si>
  <si>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</si>
  <si>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</si>
  <si>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</si>
  <si>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</si>
  <si>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</si>
  <si>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</si>
  <si>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</si>
  <si>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</si>
  <si>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</si>
  <si>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</si>
  <si>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</si>
  <si>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</si>
  <si>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</si>
  <si>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</si>
  <si>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</si>
  <si>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</si>
  <si>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</si>
  <si>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</si>
  <si>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</si>
  <si>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</si>
  <si>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</si>
  <si>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</si>
  <si>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</si>
  <si>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</si>
  <si>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</si>
  <si>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</si>
  <si>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</si>
  <si>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</si>
  <si>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</si>
  <si>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</si>
  <si>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</si>
  <si>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</si>
  <si>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</si>
  <si>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</si>
  <si>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</si>
  <si>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</si>
  <si>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</si>
  <si>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</si>
  <si>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</si>
  <si>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</si>
  <si>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</si>
  <si>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</si>
  <si>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</si>
  <si>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</si>
  <si>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</si>
  <si>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</si>
  <si>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</si>
  <si>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</si>
  <si>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</si>
  <si>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</si>
  <si>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</si>
  <si>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</si>
  <si>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</si>
  <si>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</si>
  <si>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</si>
  <si>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</si>
  <si>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</si>
  <si>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</si>
  <si>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</si>
  <si>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</si>
  <si>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</si>
  <si>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</si>
  <si>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</si>
  <si>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</si>
  <si>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</si>
  <si>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</si>
  <si>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</si>
  <si>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</si>
  <si>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</si>
  <si>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</si>
  <si>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</si>
  <si>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</si>
  <si>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</si>
  <si>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</si>
  <si>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</si>
  <si>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</si>
  <si>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</si>
  <si>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</si>
  <si>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</si>
  <si>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</si>
  <si>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</si>
  <si>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</si>
  <si>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</si>
  <si>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</si>
  <si>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</si>
  <si>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</si>
  <si>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</si>
  <si>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</si>
  <si>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</si>
  <si>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</si>
  <si>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</si>
  <si>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</si>
  <si>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</si>
  <si>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</si>
  <si>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</si>
  <si>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</si>
  <si>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</si>
  <si>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</si>
  <si>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</si>
  <si>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</si>
  <si>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</si>
  <si>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</si>
  <si>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</si>
  <si>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</si>
  <si>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</si>
  <si>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</si>
  <si>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</si>
  <si>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</si>
  <si>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</si>
  <si>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</si>
  <si>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</si>
  <si>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</si>
  <si>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</si>
  <si>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</si>
  <si>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</si>
  <si>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</si>
  <si>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</si>
  <si>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</si>
  <si>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</si>
  <si>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</si>
  <si>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</si>
  <si>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</si>
  <si>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</si>
  <si>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</si>
  <si>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</si>
  <si>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</si>
  <si>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</si>
  <si>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</si>
  <si>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</si>
  <si>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</si>
  <si>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</si>
  <si>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</si>
  <si>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</si>
  <si>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</si>
  <si>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</si>
  <si>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</si>
  <si>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</si>
  <si>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</si>
  <si>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</si>
  <si>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</si>
  <si>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</si>
  <si>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</si>
  <si>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</si>
  <si>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</si>
  <si>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</si>
  <si>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</si>
  <si>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</si>
  <si>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</si>
  <si>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</si>
  <si>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</si>
  <si>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</si>
  <si>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</si>
  <si>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</si>
  <si>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</si>
  <si>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</si>
  <si>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</si>
  <si>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</si>
  <si>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</si>
  <si>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</si>
  <si>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</si>
  <si>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</si>
  <si>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</si>
  <si>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</si>
  <si>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</si>
  <si>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</si>
  <si>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</si>
  <si>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</si>
  <si>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</si>
  <si>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</si>
  <si>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</si>
  <si>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</si>
  <si>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</si>
  <si>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</si>
  <si>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</si>
  <si>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</si>
  <si>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</si>
  <si>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</si>
  <si>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</si>
  <si>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</si>
  <si>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</si>
  <si>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</si>
  <si>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</si>
  <si>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</si>
  <si>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</si>
  <si>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</si>
  <si>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</si>
  <si>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</si>
  <si>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</si>
  <si>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</si>
  <si>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</si>
  <si>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</si>
  <si>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</si>
  <si>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</si>
  <si>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</si>
  <si>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</si>
  <si>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</si>
  <si>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</si>
  <si>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</si>
  <si>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</si>
  <si>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</si>
  <si>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</si>
  <si>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</si>
  <si>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</si>
  <si>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</si>
  <si>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</si>
  <si>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</si>
  <si>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</si>
  <si>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</si>
  <si>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</si>
  <si>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</si>
  <si>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</si>
  <si>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</si>
  <si>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</si>
  <si>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</si>
  <si>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</si>
  <si>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</si>
  <si>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</si>
  <si>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</si>
  <si>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</si>
  <si>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</si>
  <si>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</si>
  <si>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</si>
  <si>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</si>
  <si>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</si>
  <si>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</si>
  <si>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</si>
  <si>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</si>
  <si>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</si>
  <si>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</si>
  <si>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</si>
  <si>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</si>
  <si>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</si>
  <si>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</si>
  <si>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</si>
  <si>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</si>
  <si>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</si>
  <si>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</si>
  <si>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</si>
  <si>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</si>
  <si>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</si>
  <si>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</si>
  <si>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</si>
  <si>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</si>
  <si>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</si>
  <si>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</si>
  <si>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</si>
  <si>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</si>
  <si>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</si>
  <si>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</si>
  <si>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</si>
  <si>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</si>
  <si>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</si>
  <si>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</si>
  <si>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</si>
  <si>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</si>
  <si>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</si>
  <si>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</si>
  <si>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</si>
  <si>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</si>
  <si>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</si>
  <si>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</si>
  <si>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</si>
  <si>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</si>
  <si>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</si>
  <si>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</si>
  <si>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</si>
  <si>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</si>
  <si>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</si>
  <si>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</si>
  <si>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</si>
  <si>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</si>
  <si>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</si>
  <si>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</si>
  <si>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</si>
  <si>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</si>
  <si>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</si>
  <si>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</si>
  <si>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</si>
  <si>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</si>
  <si>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</si>
  <si>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</si>
  <si>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</si>
  <si>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</si>
  <si>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</si>
  <si>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</si>
  <si>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</si>
  <si>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</si>
  <si>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</si>
  <si>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</si>
  <si>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</si>
  <si>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</si>
  <si>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</si>
  <si>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</si>
  <si>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</si>
  <si>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</si>
  <si>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</si>
  <si>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</si>
  <si>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</si>
  <si>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</si>
  <si>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</si>
  <si>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</si>
  <si>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</si>
  <si>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</si>
  <si>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</si>
  <si>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</si>
  <si>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</si>
  <si>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</si>
  <si>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</si>
  <si>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</si>
  <si>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</si>
  <si>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</si>
  <si>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</si>
  <si>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</si>
  <si>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</si>
  <si>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</si>
  <si>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</si>
  <si>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</si>
  <si>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</si>
  <si>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</si>
  <si>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</si>
  <si>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</si>
  <si>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</si>
  <si>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</si>
  <si>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</si>
  <si>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</si>
  <si>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</si>
  <si>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</si>
  <si>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</si>
  <si>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</si>
  <si>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</si>
  <si>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</si>
  <si>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</si>
  <si>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</si>
  <si>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</si>
  <si>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</si>
  <si>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</si>
  <si>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</si>
  <si>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</si>
  <si>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</si>
  <si>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</si>
  <si>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</si>
  <si>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</si>
  <si>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</si>
  <si>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</si>
  <si>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</si>
  <si>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</si>
  <si>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</si>
  <si>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</si>
  <si>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</si>
  <si>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</si>
  <si>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</si>
  <si>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</si>
  <si>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</si>
  <si>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</si>
  <si>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</si>
  <si>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</si>
  <si>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</si>
  <si>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</si>
  <si>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</si>
  <si>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</si>
  <si>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</si>
  <si>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</si>
  <si>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</si>
  <si>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</si>
  <si>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</si>
  <si>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</si>
  <si>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</si>
  <si>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</si>
  <si>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</si>
  <si>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</si>
  <si>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</si>
  <si>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</si>
  <si>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</si>
  <si>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</si>
  <si>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</si>
  <si>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</si>
  <si>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</si>
  <si>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</si>
  <si>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</si>
  <si>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</si>
  <si>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</si>
  <si>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</si>
  <si>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</si>
  <si>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</si>
  <si>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</si>
  <si>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</si>
  <si>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</si>
  <si>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</si>
  <si>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</si>
  <si>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</si>
  <si>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</si>
  <si>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</si>
  <si>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</si>
  <si>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</si>
  <si>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</si>
  <si>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</si>
  <si>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</si>
  <si>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</si>
  <si>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</si>
  <si>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</si>
  <si>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</si>
  <si>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</si>
  <si>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</si>
  <si>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</si>
  <si>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</si>
  <si>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</si>
  <si>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</si>
  <si>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</si>
  <si>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</si>
  <si>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</si>
  <si>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</si>
  <si>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</si>
  <si>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</si>
  <si>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</si>
  <si>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</si>
  <si>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</si>
  <si>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</si>
  <si>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</si>
  <si>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</si>
  <si>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</si>
  <si>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</si>
  <si>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</si>
  <si>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</si>
  <si>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</si>
  <si>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</si>
  <si>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</si>
  <si>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</si>
  <si>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</si>
  <si>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</si>
  <si>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</si>
  <si>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</si>
  <si>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</si>
  <si>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</si>
  <si>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</si>
  <si>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</si>
  <si>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</si>
  <si>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</si>
  <si>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</si>
  <si>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</si>
  <si>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</si>
  <si>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</si>
  <si>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</si>
  <si>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</si>
  <si>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</si>
  <si>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</si>
  <si>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</si>
  <si>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</si>
  <si>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</si>
  <si>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</si>
  <si>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</si>
  <si>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</si>
  <si>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</si>
  <si>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</si>
  <si>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</si>
  <si>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</si>
  <si>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</si>
  <si>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</si>
  <si>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</si>
  <si>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</si>
  <si>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</si>
  <si>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</si>
  <si>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</si>
  <si>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</si>
  <si>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</si>
  <si>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</si>
  <si>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</si>
  <si>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</si>
  <si>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</si>
  <si>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</si>
  <si>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</si>
  <si>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</si>
  <si>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</si>
  <si>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</si>
  <si>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</si>
  <si>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</si>
  <si>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</si>
  <si>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</si>
  <si>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</si>
  <si>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</si>
  <si>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</si>
  <si>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</si>
  <si>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</si>
  <si>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</si>
  <si>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</si>
  <si>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</si>
  <si>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</si>
  <si>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</si>
  <si>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</si>
  <si>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</si>
  <si>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</si>
  <si>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</si>
  <si>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</si>
  <si>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</si>
  <si>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</si>
  <si>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</si>
  <si>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</si>
  <si>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</si>
  <si>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</si>
  <si>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</si>
  <si>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</si>
  <si>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</si>
  <si>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</si>
  <si>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</si>
  <si>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</si>
  <si>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</si>
  <si>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</si>
  <si>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</si>
  <si>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</si>
  <si>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</si>
  <si>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</si>
  <si>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</si>
  <si>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</si>
  <si>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</si>
  <si>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</si>
  <si>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</si>
  <si>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</si>
  <si>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</si>
  <si>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</si>
  <si>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</si>
  <si>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</si>
  <si>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</si>
  <si>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</si>
  <si>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</si>
  <si>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</si>
  <si>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</si>
  <si>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</si>
  <si>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</si>
  <si>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</si>
  <si>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</si>
  <si>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</si>
  <si>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</si>
  <si>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</si>
  <si>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</si>
  <si>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</si>
  <si>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</si>
  <si>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</si>
  <si>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</si>
  <si>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</si>
  <si>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</si>
  <si>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</si>
  <si>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</si>
  <si>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</si>
  <si>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</si>
  <si>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</si>
  <si>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</si>
  <si>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</si>
  <si>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</si>
  <si>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</si>
  <si>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</si>
  <si>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</si>
  <si>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</si>
  <si>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</si>
  <si>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</si>
  <si>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</si>
  <si>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</si>
  <si>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</si>
  <si>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</si>
  <si>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</si>
  <si>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</si>
  <si>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</si>
  <si>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</si>
  <si>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</si>
  <si>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</si>
  <si>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</si>
  <si>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</si>
  <si>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</si>
  <si>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</si>
  <si>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</si>
  <si>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</si>
  <si>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</si>
  <si>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</si>
  <si>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</si>
  <si>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</si>
  <si>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</si>
  <si>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</si>
  <si>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</si>
  <si>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</si>
  <si>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</si>
  <si>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</si>
  <si>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</si>
  <si>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</si>
  <si>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</si>
  <si>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</si>
  <si>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</si>
  <si>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</si>
  <si>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</si>
  <si>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</si>
  <si>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</si>
  <si>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</si>
  <si>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</si>
  <si>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</si>
  <si>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</si>
  <si>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</si>
  <si>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</si>
  <si>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</si>
  <si>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</si>
  <si>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</si>
  <si>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</si>
  <si>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</si>
  <si>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</si>
  <si>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</si>
  <si>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</si>
  <si>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</si>
  <si>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</si>
  <si>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</si>
  <si>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</si>
  <si>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</si>
  <si>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</si>
  <si>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</si>
  <si>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</si>
  <si>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</si>
  <si>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</si>
  <si>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</si>
  <si>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</si>
  <si>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</si>
  <si>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</si>
  <si>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</si>
  <si>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</si>
  <si>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</si>
  <si>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</si>
  <si>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</si>
  <si>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</si>
  <si>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</si>
  <si>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</si>
  <si>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</si>
  <si>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</si>
  <si>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</si>
  <si>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</si>
  <si>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</si>
  <si>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</si>
  <si>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</si>
  <si>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</si>
  <si>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</si>
  <si>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</si>
  <si>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</si>
  <si>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</si>
  <si>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</si>
  <si>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</si>
  <si>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</si>
  <si>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</si>
  <si>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</si>
  <si>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</si>
  <si>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</si>
  <si>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</si>
  <si>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</si>
  <si>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</si>
  <si>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</si>
  <si>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</si>
  <si>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</si>
  <si>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</si>
  <si>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</si>
  <si>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</si>
  <si>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</si>
  <si>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</si>
  <si>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</si>
  <si>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</si>
  <si>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</si>
  <si>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</si>
  <si>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</si>
  <si>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</si>
  <si>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</si>
  <si>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</si>
  <si>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</si>
  <si>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</si>
  <si>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</si>
  <si>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</si>
  <si>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</si>
  <si>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</si>
  <si>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</si>
  <si>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</si>
  <si>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</si>
  <si>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</si>
  <si>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</si>
  <si>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</si>
  <si>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</si>
  <si>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</si>
  <si>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</si>
  <si>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</si>
  <si>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</si>
  <si>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</si>
  <si>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</si>
  <si>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</si>
  <si>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</si>
  <si>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</si>
  <si>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</si>
  <si>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</si>
  <si>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</si>
  <si>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</si>
  <si>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</si>
  <si>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</si>
  <si>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</si>
  <si>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</si>
  <si>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</si>
  <si>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</si>
  <si>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</si>
  <si>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</si>
  <si>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</si>
  <si>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</si>
  <si>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</si>
  <si>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</si>
  <si>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</si>
  <si>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</si>
  <si>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</si>
  <si>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</si>
  <si>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</si>
  <si>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</si>
  <si>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</si>
  <si>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</si>
  <si>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</si>
  <si>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</si>
  <si>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</si>
  <si>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</si>
  <si>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</si>
  <si>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</si>
  <si>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</si>
  <si>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</si>
  <si>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</si>
  <si>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</si>
  <si>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</si>
  <si>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</si>
  <si>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</si>
  <si>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</si>
  <si>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</si>
  <si>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</si>
  <si>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</si>
  <si>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</si>
  <si>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</si>
  <si>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</si>
  <si>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</si>
  <si>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</si>
  <si>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</si>
  <si>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</si>
  <si>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</si>
  <si>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</si>
  <si>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</si>
  <si>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</si>
  <si>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</si>
  <si>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</si>
  <si>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</si>
  <si>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</si>
  <si>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</si>
  <si>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</si>
  <si>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</si>
  <si>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</si>
  <si>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</si>
  <si>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</si>
  <si>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</si>
  <si>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</si>
  <si>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</si>
  <si>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</si>
  <si>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</si>
  <si>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</si>
  <si>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</si>
  <si>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</si>
  <si>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</si>
  <si>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</si>
  <si>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</si>
  <si>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</si>
  <si>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</si>
  <si>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</si>
  <si>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</si>
  <si>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</si>
  <si>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</si>
  <si>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</si>
  <si>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</si>
  <si>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</si>
  <si>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</si>
  <si>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</si>
  <si>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</si>
  <si>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</si>
  <si>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</si>
  <si>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</si>
  <si>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</si>
  <si>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</si>
  <si>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</si>
  <si>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</si>
  <si>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</si>
  <si>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</si>
  <si>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</si>
  <si>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</si>
  <si>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</si>
  <si>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</si>
  <si>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</si>
  <si>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</si>
  <si>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</si>
  <si>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</si>
  <si>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</si>
  <si>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</si>
  <si>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</si>
  <si>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</si>
  <si>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</si>
  <si>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</si>
  <si>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</si>
  <si>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</si>
  <si>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</si>
  <si>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</si>
  <si>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</si>
  <si>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</si>
  <si>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</si>
  <si>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</si>
  <si>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</si>
  <si>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</si>
  <si>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</si>
  <si>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</si>
  <si>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</si>
  <si>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</si>
  <si>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</si>
  <si>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</si>
  <si>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</si>
  <si>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</si>
  <si>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</si>
  <si>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</si>
  <si>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</si>
  <si>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</si>
  <si>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</si>
  <si>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</si>
  <si>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</si>
  <si>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</si>
  <si>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</si>
  <si>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</si>
  <si>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</si>
  <si>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</si>
  <si>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</si>
  <si>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</si>
  <si>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</si>
  <si>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</si>
  <si>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</si>
  <si>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</si>
  <si>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</si>
  <si>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</si>
  <si>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</si>
  <si>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</si>
  <si>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</si>
  <si>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</si>
  <si>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</si>
  <si>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</si>
  <si>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</si>
  <si>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</si>
  <si>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</si>
  <si>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</si>
  <si>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</si>
  <si>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</si>
  <si>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</si>
  <si>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</si>
  <si>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</si>
  <si>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</si>
  <si>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</si>
  <si>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</si>
  <si>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</si>
  <si>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</si>
  <si>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</si>
  <si>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</si>
  <si>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</si>
  <si>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</si>
  <si>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</si>
  <si>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</si>
  <si>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</si>
  <si>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</si>
  <si>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</si>
  <si>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</si>
  <si>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</si>
  <si>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</si>
  <si>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</si>
  <si>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</si>
  <si>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</si>
  <si>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</si>
  <si>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</si>
  <si>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</si>
  <si>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</si>
  <si>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</si>
  <si>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</si>
  <si>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</si>
  <si>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</si>
  <si>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</si>
  <si>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</si>
  <si>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</si>
  <si>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</si>
  <si>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</si>
  <si>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</si>
  <si>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</si>
  <si>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</si>
  <si>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</si>
  <si>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</si>
  <si>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</si>
  <si>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</si>
  <si>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</si>
  <si>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</si>
  <si>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</si>
  <si>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</si>
  <si>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</si>
  <si>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</si>
  <si>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</si>
  <si>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</si>
  <si>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</si>
  <si>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</si>
  <si>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</si>
  <si>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</si>
  <si>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</si>
  <si>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</si>
  <si>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</si>
  <si>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</si>
  <si>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</si>
  <si>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</si>
  <si>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</si>
  <si>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</si>
  <si>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</si>
  <si>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</si>
  <si>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</si>
  <si>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</si>
  <si>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</si>
  <si>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</si>
  <si>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</si>
  <si>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</si>
  <si>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</si>
  <si>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</si>
  <si>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</si>
  <si>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</si>
  <si>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</si>
  <si>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</si>
  <si>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</si>
  <si>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</si>
  <si>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</si>
  <si>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</si>
  <si>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</si>
  <si>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</si>
  <si>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</si>
  <si>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</si>
  <si>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</si>
  <si>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</si>
  <si>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</si>
  <si>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</si>
  <si>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</si>
  <si>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</si>
  <si>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</si>
  <si>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</si>
  <si>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</si>
  <si>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</si>
  <si>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</si>
  <si>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</si>
  <si>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</si>
  <si>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</si>
  <si>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</si>
  <si>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</si>
  <si>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</si>
  <si>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</si>
  <si>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</si>
  <si>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</si>
  <si>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</si>
  <si>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</si>
  <si>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</si>
  <si>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</si>
  <si>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</si>
  <si>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</si>
  <si>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</si>
  <si>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</si>
  <si>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</si>
  <si>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</si>
  <si>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</si>
  <si>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</si>
  <si>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</si>
  <si>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</si>
  <si>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</si>
  <si>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</si>
  <si>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</si>
  <si>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</si>
  <si>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</si>
  <si>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</si>
  <si>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</si>
  <si>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</si>
  <si>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</si>
  <si>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</si>
  <si>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</si>
  <si>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</si>
  <si>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</si>
  <si>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</si>
  <si>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</si>
  <si>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</si>
  <si>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</si>
  <si>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</si>
  <si>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</si>
  <si>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</si>
  <si>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</si>
  <si>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</si>
  <si>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</si>
  <si>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</si>
  <si>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</si>
  <si>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</si>
  <si>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</si>
  <si>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</si>
  <si>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</si>
  <si>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</si>
  <si>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</si>
  <si>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</si>
  <si>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</si>
  <si>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</si>
  <si>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</si>
  <si>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</si>
  <si>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</si>
  <si>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</si>
  <si>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</si>
  <si>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</si>
  <si>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</si>
  <si>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</si>
  <si>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</si>
  <si>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</si>
  <si>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</si>
  <si>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</si>
  <si>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</si>
  <si>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</si>
  <si>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</si>
  <si>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</si>
  <si>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</si>
  <si>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</si>
  <si>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</si>
  <si>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</si>
  <si>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</si>
  <si>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</si>
  <si>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</si>
  <si>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</si>
  <si>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</si>
  <si>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</si>
  <si>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</si>
  <si>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</si>
  <si>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</si>
  <si>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</si>
  <si>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</si>
  <si>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</si>
  <si>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</si>
  <si>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</si>
  <si>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</si>
  <si>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</si>
  <si>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</si>
  <si>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</si>
  <si>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</si>
  <si>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</si>
  <si>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</si>
  <si>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</si>
  <si>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</si>
  <si>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</si>
  <si>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</si>
  <si>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</si>
  <si>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</si>
  <si>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</si>
  <si>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</si>
  <si>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</si>
  <si>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</si>
  <si>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</si>
  <si>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</si>
  <si>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</si>
  <si>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</si>
  <si>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</si>
  <si>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</si>
  <si>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</si>
  <si>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</si>
  <si>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</si>
  <si>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</si>
  <si>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</si>
  <si>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</si>
  <si>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</si>
  <si>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</si>
  <si>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</si>
  <si>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</si>
  <si>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</si>
  <si>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</si>
  <si>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</si>
  <si>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</si>
  <si>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</si>
  <si>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</si>
  <si>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</si>
  <si>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</si>
  <si>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</si>
  <si>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</si>
  <si>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</si>
  <si>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</si>
  <si>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</si>
  <si>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</si>
  <si>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</si>
  <si>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</si>
  <si>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</si>
  <si>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</si>
  <si>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</si>
  <si>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</si>
  <si>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</si>
  <si>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</si>
  <si>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</si>
  <si>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</si>
  <si>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</si>
  <si>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</si>
  <si>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</si>
  <si>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</si>
  <si>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</si>
  <si>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</si>
  <si>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</si>
  <si>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</si>
  <si>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</si>
  <si>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</si>
  <si>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</si>
  <si>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</si>
  <si>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</si>
  <si>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</si>
  <si>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</si>
  <si>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</si>
  <si>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</si>
  <si>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</si>
  <si>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</si>
  <si>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</si>
  <si>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</si>
  <si>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</si>
  <si>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</si>
  <si>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</si>
  <si>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</si>
  <si>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</si>
  <si>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</si>
  <si>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</si>
  <si>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</si>
  <si>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</si>
  <si>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</si>
  <si>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</si>
  <si>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</si>
  <si>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</si>
  <si>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</si>
  <si>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</si>
  <si>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</si>
  <si>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</si>
  <si>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</si>
  <si>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</si>
  <si>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</si>
  <si>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</si>
  <si>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</si>
  <si>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</si>
  <si>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</si>
  <si>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</si>
  <si>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</si>
  <si>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</si>
  <si>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</si>
  <si>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</si>
  <si>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</si>
  <si>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</si>
  <si>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</si>
  <si>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</si>
  <si>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</si>
  <si>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</si>
  <si>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</si>
  <si>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</si>
  <si>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</si>
  <si>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</si>
  <si>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</si>
  <si>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</si>
  <si>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</si>
  <si>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</si>
  <si>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</si>
  <si>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</si>
  <si>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</si>
  <si>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</si>
  <si>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</si>
  <si>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</si>
  <si>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</si>
  <si>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</si>
  <si>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</si>
  <si>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</si>
  <si>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</si>
  <si>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</si>
  <si>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</si>
  <si>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</si>
  <si>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</si>
  <si>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</si>
  <si>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</si>
  <si>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</si>
  <si>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</si>
  <si>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</si>
  <si>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</si>
  <si>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</si>
  <si>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</si>
  <si>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</si>
  <si>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</si>
  <si>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</si>
  <si>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</si>
  <si>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</si>
  <si>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</si>
  <si>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</si>
  <si>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</si>
  <si>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</si>
  <si>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</si>
  <si>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</si>
  <si>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</si>
  <si>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</si>
  <si>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</si>
  <si>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</si>
  <si>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</si>
  <si>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</si>
  <si>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</si>
  <si>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</si>
  <si>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</si>
  <si>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</si>
  <si>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</si>
  <si>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</si>
  <si>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</si>
  <si>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</si>
  <si>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</si>
  <si>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</si>
  <si>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</si>
  <si>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</si>
  <si>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</si>
  <si>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</si>
  <si>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</si>
  <si>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</si>
  <si>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</si>
  <si>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</si>
  <si>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</si>
  <si>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</si>
  <si>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</si>
  <si>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</si>
  <si>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</si>
  <si>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</si>
  <si>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</si>
  <si>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</si>
  <si>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</si>
  <si>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</si>
  <si>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</si>
  <si>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</si>
  <si>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</si>
  <si>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</si>
  <si>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</si>
  <si>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</si>
  <si>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</si>
  <si>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</si>
  <si>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</si>
  <si>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</si>
  <si>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</si>
  <si>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</si>
  <si>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</si>
  <si>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</si>
  <si>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</si>
  <si>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</si>
  <si>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</si>
  <si>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</si>
  <si>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</si>
  <si>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</si>
  <si>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</si>
  <si>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</si>
  <si>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</si>
  <si>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</si>
  <si>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</si>
  <si>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</si>
  <si>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</si>
  <si>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</si>
  <si>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</si>
  <si>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</si>
  <si>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</si>
  <si>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</si>
  <si>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</si>
  <si>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</si>
  <si>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</si>
  <si>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</si>
  <si>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</si>
  <si>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</si>
  <si>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</si>
  <si>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</si>
  <si>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</si>
  <si>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</si>
  <si>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</si>
  <si>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</si>
  <si>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</si>
  <si>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</si>
  <si>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</si>
  <si>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</si>
  <si>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</si>
  <si>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</si>
  <si>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</si>
  <si>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</si>
  <si>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</si>
  <si>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</si>
  <si>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</si>
  <si>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</si>
  <si>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</si>
  <si>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</si>
  <si>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</si>
  <si>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</si>
  <si>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</si>
  <si>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</si>
  <si>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</si>
  <si>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</si>
  <si>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</si>
  <si>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</si>
  <si>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</si>
  <si>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</si>
  <si>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</si>
  <si>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</si>
  <si>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</si>
  <si>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</si>
  <si>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</si>
  <si>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</si>
  <si>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</si>
  <si>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</si>
  <si>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</si>
  <si>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</si>
  <si>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</si>
  <si>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</si>
  <si>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</si>
  <si>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</si>
  <si>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</si>
  <si>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</si>
  <si>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</si>
  <si>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</si>
  <si>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</si>
  <si>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</si>
  <si>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</si>
  <si>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</si>
  <si>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</si>
  <si>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</si>
  <si>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</si>
  <si>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</si>
  <si>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</si>
  <si>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</si>
  <si>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</si>
  <si>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</si>
  <si>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</si>
  <si>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</si>
  <si>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</si>
  <si>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</si>
  <si>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</si>
  <si>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</si>
  <si>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</si>
  <si>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</si>
  <si>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</si>
  <si>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</si>
  <si>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</si>
  <si>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</si>
  <si>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</si>
  <si>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</si>
  <si>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</si>
  <si>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</si>
  <si>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</si>
  <si>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</si>
  <si>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</si>
  <si>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</si>
  <si>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</si>
  <si>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</si>
  <si>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</si>
  <si>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</si>
  <si>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</si>
  <si>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</si>
  <si>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</si>
  <si>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</si>
  <si>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</si>
  <si>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</si>
  <si>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</si>
  <si>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</si>
  <si>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</si>
  <si>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</si>
  <si>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</si>
  <si>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</si>
  <si>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</si>
  <si>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</si>
  <si>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</si>
  <si>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</si>
  <si>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</si>
  <si>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</si>
  <si>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</si>
  <si>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</si>
  <si>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</si>
  <si>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</si>
  <si>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</si>
  <si>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</si>
  <si>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</si>
  <si>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</si>
  <si>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</si>
  <si>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</si>
  <si>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</si>
  <si>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</si>
  <si>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</si>
  <si>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</si>
  <si>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</si>
  <si>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</si>
  <si>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</si>
  <si>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</si>
  <si>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</si>
  <si>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</si>
  <si>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</si>
  <si>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</si>
  <si>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</si>
  <si>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</si>
  <si>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</si>
  <si>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</si>
  <si>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</si>
  <si>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</si>
  <si>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</si>
  <si>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</si>
  <si>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</si>
  <si>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</si>
  <si>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</si>
  <si>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</si>
  <si>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</si>
  <si>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</si>
  <si>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</si>
  <si>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</si>
  <si>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</si>
  <si>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</si>
  <si>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</si>
  <si>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</si>
  <si>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</si>
  <si>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</si>
  <si>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</si>
  <si>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</si>
  <si>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</si>
  <si>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</si>
  <si>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</si>
  <si>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</si>
  <si>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</si>
  <si>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</si>
  <si>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</si>
  <si>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</si>
  <si>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</si>
  <si>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</si>
  <si>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</si>
  <si>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</si>
  <si>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</si>
  <si>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</si>
  <si>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</si>
  <si>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</si>
  <si>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</si>
  <si>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</si>
  <si>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</si>
  <si>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</si>
  <si>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</si>
  <si>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</si>
  <si>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</si>
  <si>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</si>
  <si>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</si>
  <si>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</si>
  <si>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</si>
  <si>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</si>
  <si>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</si>
  <si>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</si>
  <si>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</si>
  <si>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</si>
  <si>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</si>
  <si>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</si>
  <si>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</si>
  <si>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</si>
  <si>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</si>
  <si>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</si>
  <si>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</si>
  <si>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</si>
  <si>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</si>
  <si>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</si>
  <si>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</si>
  <si>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</si>
  <si>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</si>
  <si>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</si>
  <si>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</si>
  <si>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</si>
  <si>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</si>
  <si>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</si>
  <si>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</si>
  <si>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</si>
  <si>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</si>
  <si>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</si>
  <si>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</si>
  <si>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</si>
  <si>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</si>
  <si>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</si>
  <si>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</si>
  <si>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</si>
  <si>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</si>
  <si>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</si>
  <si>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</si>
  <si>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</si>
  <si>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</si>
  <si>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</si>
  <si>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</si>
  <si>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</si>
  <si>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</si>
  <si>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</si>
  <si>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</si>
  <si>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</si>
  <si>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</si>
  <si>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</si>
  <si>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</si>
  <si>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</si>
  <si>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</si>
  <si>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</si>
  <si>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</si>
  <si>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</si>
  <si>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</si>
  <si>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</si>
  <si>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</si>
  <si>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</si>
  <si>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</si>
  <si>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</si>
  <si>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</si>
  <si>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</si>
  <si>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</si>
  <si>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</si>
  <si>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</si>
  <si>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</si>
  <si>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</si>
  <si>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</si>
  <si>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</si>
  <si>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</si>
  <si>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</si>
  <si>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</si>
  <si>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</si>
  <si>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</si>
  <si>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</si>
  <si>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</si>
  <si>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</si>
  <si>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</si>
  <si>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</si>
  <si>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</si>
  <si>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</si>
  <si>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</si>
  <si>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</si>
  <si>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</si>
  <si>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</si>
  <si>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</si>
  <si>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</si>
  <si>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</si>
  <si>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</si>
  <si>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</si>
  <si>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</si>
  <si>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</si>
  <si>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</si>
  <si>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</si>
  <si>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</si>
  <si>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</si>
  <si>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</si>
  <si>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</si>
  <si>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</si>
  <si>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</si>
  <si>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</si>
  <si>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</si>
  <si>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</si>
  <si>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</si>
  <si>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</si>
  <si>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</si>
  <si>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</si>
  <si>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</si>
  <si>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</si>
  <si>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</si>
  <si>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</si>
  <si>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</si>
  <si>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</si>
  <si>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</si>
  <si>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</si>
  <si>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</si>
  <si>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</si>
  <si>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</si>
  <si>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</si>
  <si>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</si>
  <si>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</si>
  <si>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</si>
  <si>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</si>
  <si>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</si>
  <si>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</si>
  <si>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</si>
  <si>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</si>
  <si>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</si>
  <si>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</si>
  <si>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</si>
  <si>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</si>
  <si>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</si>
  <si>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</si>
  <si>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</si>
  <si>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</si>
  <si>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</si>
  <si>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</si>
  <si>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</si>
  <si>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</si>
  <si>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</si>
  <si>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</si>
  <si>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</si>
  <si>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</si>
  <si>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</si>
  <si>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</si>
  <si>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</si>
  <si>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</si>
  <si>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</si>
  <si>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</si>
  <si>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</si>
  <si>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</si>
  <si>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</si>
  <si>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</si>
  <si>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</si>
  <si>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</si>
  <si>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</si>
  <si>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</si>
  <si>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</si>
  <si>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</si>
  <si>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</si>
  <si>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</si>
  <si>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</si>
  <si>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</si>
  <si>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</si>
  <si>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</si>
  <si>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</si>
  <si>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</si>
  <si>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</si>
  <si>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</si>
  <si>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</si>
  <si>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</si>
  <si>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</si>
  <si>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</si>
  <si>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</si>
  <si>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</si>
  <si>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</si>
  <si>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</si>
  <si>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</si>
  <si>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</si>
  <si>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</si>
  <si>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</si>
  <si>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</si>
  <si>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</si>
  <si>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</si>
  <si>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</si>
  <si>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</si>
  <si>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</si>
  <si>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</si>
  <si>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</si>
  <si>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</si>
  <si>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</si>
  <si>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</si>
  <si>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</si>
  <si>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</si>
  <si>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</si>
  <si>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</si>
  <si>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</si>
  <si>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</si>
  <si>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</si>
  <si>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</si>
  <si>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</si>
  <si>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</si>
  <si>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</si>
  <si>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</si>
  <si>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</si>
  <si>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</si>
  <si>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</si>
  <si>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</si>
  <si>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</si>
  <si>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</si>
  <si>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</si>
  <si>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</si>
  <si>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</si>
  <si>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</si>
  <si>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</si>
  <si>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</si>
  <si>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</si>
  <si>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</si>
  <si>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</si>
  <si>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</si>
  <si>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</si>
  <si>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</si>
  <si>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</si>
  <si>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</si>
  <si>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</si>
  <si>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</si>
  <si>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</si>
  <si>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</si>
  <si>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</si>
  <si>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</si>
  <si>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</si>
  <si>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</si>
  <si>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</si>
  <si>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</si>
  <si>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</si>
  <si>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</si>
  <si>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</si>
  <si>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</si>
  <si>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</si>
  <si>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</si>
  <si>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</si>
  <si>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</si>
  <si>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</si>
  <si>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</si>
  <si>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</si>
  <si>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</si>
  <si>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</si>
  <si>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</si>
  <si>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</si>
  <si>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</si>
  <si>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</si>
  <si>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</si>
  <si>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</si>
  <si>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</si>
  <si>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</si>
  <si>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</si>
  <si>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</si>
  <si>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</si>
  <si>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</si>
  <si>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</si>
  <si>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</si>
  <si>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</si>
  <si>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</si>
  <si>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</si>
  <si>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</si>
  <si>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</si>
  <si>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</si>
  <si>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</si>
  <si>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</si>
  <si>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</si>
  <si>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</si>
  <si>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</si>
  <si>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</si>
  <si>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</si>
  <si>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</si>
  <si>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</si>
  <si>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</si>
  <si>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</si>
  <si>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</si>
  <si>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</si>
  <si>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</si>
  <si>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</si>
  <si>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</si>
  <si>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</si>
  <si>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</si>
  <si>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</si>
  <si>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</si>
  <si>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</si>
  <si>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</si>
  <si>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</si>
  <si>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</si>
  <si>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</si>
  <si>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</si>
  <si>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</si>
  <si>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</si>
  <si>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</si>
  <si>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</si>
  <si>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</si>
  <si>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</si>
  <si>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</si>
  <si>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</si>
  <si>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</si>
  <si>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</si>
  <si>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</si>
  <si>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</si>
  <si>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</si>
  <si>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</si>
  <si>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</si>
  <si>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</si>
  <si>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</si>
  <si>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</si>
  <si>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</si>
  <si>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</si>
  <si>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</si>
  <si>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</si>
  <si>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</si>
  <si>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</si>
  <si>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</si>
  <si>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</si>
  <si>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</si>
  <si>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</si>
  <si>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</si>
  <si>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</si>
  <si>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</si>
  <si>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</si>
  <si>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</si>
  <si>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</si>
  <si>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</si>
  <si>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</si>
  <si>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</si>
  <si>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</si>
  <si>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</si>
  <si>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</si>
  <si>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</si>
  <si>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</si>
  <si>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</si>
  <si>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</si>
  <si>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</si>
  <si>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</si>
  <si>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</si>
  <si>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</si>
  <si>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</si>
  <si>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</si>
  <si>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</si>
  <si>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</si>
  <si>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</si>
  <si>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</si>
  <si>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</si>
  <si>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</si>
  <si>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</si>
  <si>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</si>
  <si>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</si>
  <si>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</si>
  <si>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</si>
  <si>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</si>
  <si>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</si>
  <si>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</si>
  <si>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</si>
  <si>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</si>
  <si>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</si>
  <si>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</si>
  <si>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</si>
  <si>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</si>
  <si>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</si>
  <si>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</si>
  <si>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</si>
  <si>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</si>
  <si>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</si>
  <si>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</si>
  <si>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</si>
  <si>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</si>
  <si>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</si>
  <si>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</si>
  <si>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</si>
  <si>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</si>
  <si>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</si>
  <si>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</si>
  <si>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</si>
  <si>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</si>
  <si>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</si>
  <si>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</si>
  <si>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</si>
  <si>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</si>
  <si>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</si>
  <si>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</si>
  <si>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</si>
  <si>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</si>
  <si>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</si>
  <si>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</si>
  <si>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</si>
  <si>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</si>
  <si>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</si>
  <si>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</si>
  <si>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</si>
  <si>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</si>
  <si>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</si>
  <si>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</si>
  <si>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</si>
  <si>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</si>
  <si>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</si>
  <si>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</si>
  <si>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</si>
  <si>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</si>
  <si>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</si>
  <si>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</si>
  <si>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</si>
  <si>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</si>
  <si>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</si>
  <si>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</si>
  <si>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</si>
  <si>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</si>
  <si>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</si>
  <si>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</si>
  <si>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</si>
  <si>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</si>
  <si>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</si>
  <si>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</si>
  <si>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</si>
  <si>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</si>
  <si>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</si>
  <si>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</si>
  <si>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</si>
  <si>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</si>
  <si>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</si>
  <si>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</si>
  <si>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</si>
  <si>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</si>
  <si>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</si>
  <si>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</si>
  <si>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</si>
  <si>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</si>
  <si>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</si>
  <si>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</si>
  <si>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</si>
  <si>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</si>
  <si>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</si>
  <si>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</si>
  <si>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</si>
  <si>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</si>
  <si>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</si>
  <si>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</si>
  <si>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</si>
  <si>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</si>
  <si>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</si>
  <si>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</si>
  <si>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</si>
  <si>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</si>
  <si>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</si>
  <si>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</si>
  <si>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</si>
  <si>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</si>
  <si>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</si>
  <si>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</si>
  <si>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</si>
  <si>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</si>
  <si>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</si>
  <si>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</si>
  <si>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</si>
  <si>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</si>
  <si>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</si>
  <si>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</si>
  <si>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</si>
  <si>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</si>
  <si>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</si>
  <si>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</si>
  <si>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</si>
  <si>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</si>
  <si>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</si>
  <si>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</si>
  <si>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</si>
  <si>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</si>
  <si>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</si>
  <si>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</si>
  <si>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</si>
  <si>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</si>
  <si>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</si>
  <si>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</si>
  <si>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</si>
  <si>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</si>
  <si>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</si>
  <si>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</si>
  <si>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</si>
  <si>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</si>
  <si>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</si>
  <si>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</si>
  <si>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</si>
  <si>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</si>
  <si>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</si>
  <si>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</si>
  <si>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</si>
  <si>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</si>
  <si>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</si>
  <si>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</si>
  <si>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</si>
  <si>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</si>
  <si>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</si>
  <si>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</si>
  <si>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</si>
  <si>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</si>
  <si>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</si>
  <si>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</si>
  <si>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</si>
  <si>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</si>
  <si>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</si>
  <si>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</si>
  <si>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</si>
  <si>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</si>
  <si>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</si>
  <si>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</si>
  <si>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</si>
  <si>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</si>
  <si>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</si>
  <si>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</si>
  <si>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</si>
  <si>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</si>
  <si>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</si>
  <si>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</si>
  <si>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</si>
  <si>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</si>
  <si>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</si>
  <si>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</si>
  <si>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</si>
  <si>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</si>
  <si>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</si>
  <si>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</si>
  <si>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</si>
  <si>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</si>
  <si>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</si>
  <si>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</si>
  <si>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</si>
  <si>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</si>
  <si>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</si>
  <si>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</si>
  <si>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</si>
  <si>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</si>
  <si>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</si>
  <si>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</si>
  <si>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</si>
  <si>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</si>
  <si>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</si>
  <si>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</si>
  <si>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</si>
  <si>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</si>
  <si>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</si>
  <si>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</si>
  <si>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</si>
  <si>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</si>
  <si>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</si>
  <si>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</si>
  <si>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</si>
  <si>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</si>
  <si>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</si>
  <si>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</si>
  <si>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</si>
  <si>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</si>
  <si>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</si>
  <si>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</si>
  <si>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</si>
  <si>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</si>
  <si>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</si>
  <si>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</si>
  <si>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</si>
  <si>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</si>
  <si>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</si>
  <si>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</si>
  <si>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</si>
  <si>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</si>
  <si>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</si>
  <si>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</si>
  <si>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</si>
  <si>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</si>
  <si>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</si>
  <si>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</si>
  <si>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</si>
  <si>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</si>
  <si>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</si>
  <si>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</si>
  <si>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</si>
  <si>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</si>
  <si>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</si>
  <si>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</si>
  <si>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</si>
  <si>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</si>
  <si>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</si>
  <si>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</si>
  <si>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</si>
  <si>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</si>
  <si>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</si>
  <si>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</si>
  <si>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</si>
  <si>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</si>
  <si>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</si>
  <si>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</si>
  <si>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</si>
  <si>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</si>
  <si>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</si>
  <si>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</si>
  <si>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</si>
  <si>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</si>
  <si>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</si>
  <si>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</si>
  <si>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</si>
  <si>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</si>
  <si>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</si>
  <si>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</si>
  <si>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</si>
  <si>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</si>
  <si>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</si>
  <si>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</si>
  <si>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</si>
  <si>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</si>
  <si>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</si>
  <si>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</si>
  <si>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</si>
  <si>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</si>
  <si>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</si>
  <si>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</si>
  <si>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</si>
  <si>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</si>
  <si>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</si>
  <si>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</si>
  <si>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</si>
  <si>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</si>
  <si>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</si>
  <si>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</si>
  <si>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</si>
  <si>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</si>
  <si>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</si>
  <si>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</si>
  <si>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</si>
  <si>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</si>
  <si>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</si>
  <si>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</si>
  <si>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</si>
  <si>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</si>
  <si>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</si>
  <si>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</si>
  <si>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</si>
  <si>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</si>
  <si>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</si>
  <si>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</si>
  <si>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</si>
  <si>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</si>
  <si>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</si>
  <si>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</si>
  <si>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</si>
  <si>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</si>
  <si>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</si>
  <si>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</si>
  <si>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</si>
  <si>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</si>
  <si>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</si>
  <si>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</si>
  <si>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</si>
  <si>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</si>
  <si>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</si>
  <si>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</si>
  <si>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</si>
  <si>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</si>
  <si>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</si>
  <si>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</si>
  <si>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</si>
  <si>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</si>
  <si>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</si>
  <si>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</si>
  <si>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</si>
  <si>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</si>
  <si>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</si>
  <si>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</si>
  <si>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</si>
  <si>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</si>
  <si>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</si>
  <si>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</si>
  <si>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</si>
  <si>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</si>
  <si>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</si>
  <si>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</si>
  <si>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</si>
  <si>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</si>
  <si>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</si>
  <si>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</si>
  <si>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</si>
  <si>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</si>
  <si>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</si>
  <si>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</si>
  <si>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</si>
  <si>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</si>
  <si>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</si>
  <si>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</si>
  <si>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</si>
  <si>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</si>
  <si>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</si>
  <si>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</si>
  <si>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</si>
  <si>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</si>
  <si>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</si>
  <si>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</si>
  <si>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</si>
  <si>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</si>
  <si>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</si>
  <si>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</si>
  <si>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</si>
  <si>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</si>
  <si>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</si>
  <si>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</si>
  <si>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</si>
  <si>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</si>
  <si>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</si>
  <si>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</si>
  <si>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</si>
  <si>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</si>
  <si>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</si>
  <si>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</si>
  <si>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</si>
  <si>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</si>
  <si>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</si>
  <si>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</si>
  <si>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</si>
  <si>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</si>
  <si>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</si>
  <si>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</si>
  <si>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</si>
  <si>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</si>
  <si>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</si>
  <si>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</si>
  <si>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</si>
  <si>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</si>
  <si>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</si>
  <si>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</si>
  <si>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</si>
  <si>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</si>
  <si>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</si>
  <si>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</si>
  <si>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</si>
  <si>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</si>
  <si>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</si>
  <si>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</si>
  <si>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</si>
  <si>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</si>
  <si>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</si>
  <si>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</si>
  <si>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</si>
  <si>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</si>
  <si>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</si>
  <si>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</si>
  <si>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</si>
  <si>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</si>
  <si>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</si>
  <si>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</si>
  <si>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</si>
  <si>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</si>
  <si>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</si>
  <si>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</si>
  <si>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</si>
  <si>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</si>
  <si>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</si>
  <si>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</si>
  <si>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</si>
  <si>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</si>
  <si>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</si>
  <si>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</si>
  <si>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</si>
  <si>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</si>
  <si>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</si>
  <si>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</si>
  <si>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</si>
  <si>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</si>
  <si>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</si>
  <si>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</si>
  <si>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</si>
  <si>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</si>
  <si>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</si>
  <si>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</si>
  <si>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</si>
  <si>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</si>
  <si>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</si>
  <si>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</si>
  <si>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</si>
  <si>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</si>
  <si>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</si>
  <si>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</si>
  <si>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</si>
  <si>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</si>
  <si>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</si>
  <si>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</si>
  <si>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</si>
  <si>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</si>
  <si>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</si>
  <si>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</si>
  <si>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</si>
  <si>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</si>
  <si>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</si>
  <si>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</si>
  <si>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</si>
  <si>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</si>
  <si>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</si>
  <si>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</si>
  <si>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</si>
  <si>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</si>
  <si>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</si>
  <si>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</si>
  <si>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</si>
  <si>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</si>
  <si>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</si>
  <si>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</si>
  <si>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</si>
  <si>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</si>
  <si>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</si>
  <si>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</si>
  <si>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</si>
  <si>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</si>
  <si>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</si>
  <si>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</si>
  <si>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</si>
  <si>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</si>
  <si>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</si>
  <si>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</si>
  <si>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</si>
  <si>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</si>
  <si>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</si>
  <si>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</si>
  <si>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</si>
  <si>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</si>
  <si>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</si>
  <si>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</si>
  <si>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</si>
  <si>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</si>
  <si>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</si>
  <si>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</si>
  <si>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</si>
  <si>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</si>
  <si>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</si>
  <si>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</si>
  <si>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</si>
  <si>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</si>
  <si>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</si>
  <si>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</si>
  <si>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</si>
  <si>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</si>
  <si>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</si>
  <si>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</si>
  <si>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</si>
  <si>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</si>
  <si>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</si>
  <si>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</si>
  <si>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</si>
  <si>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</si>
  <si>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</si>
  <si>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</si>
  <si>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</si>
  <si>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</si>
  <si>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</si>
  <si>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</si>
  <si>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</si>
  <si>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</si>
  <si>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</si>
  <si>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</si>
  <si>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</si>
  <si>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</si>
  <si>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</si>
  <si>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</si>
  <si>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</si>
  <si>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</si>
  <si>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</si>
  <si>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</si>
  <si>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</si>
  <si>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</si>
  <si>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</si>
  <si>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</si>
  <si>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</si>
  <si>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</si>
  <si>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</si>
  <si>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</si>
  <si>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</si>
  <si>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</si>
  <si>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</si>
  <si>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</si>
  <si>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</si>
  <si>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</si>
  <si>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</si>
  <si>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</si>
  <si>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</si>
  <si>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</si>
  <si>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</si>
  <si>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</si>
  <si>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</si>
  <si>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</si>
  <si>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</si>
  <si>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</si>
  <si>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</si>
  <si>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</si>
  <si>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</si>
  <si>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</si>
  <si>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</si>
  <si>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</si>
  <si>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</si>
  <si>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</si>
  <si>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</si>
  <si>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</si>
  <si>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</si>
  <si>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</si>
  <si>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</si>
  <si>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</si>
  <si>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</si>
  <si>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</si>
  <si>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</si>
  <si>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</si>
  <si>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</si>
  <si>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</si>
  <si>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</si>
  <si>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</si>
  <si>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</si>
  <si>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</si>
  <si>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</si>
  <si>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</si>
  <si>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</si>
  <si>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</si>
  <si>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</si>
  <si>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</si>
  <si>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</si>
  <si>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</si>
  <si>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</si>
  <si>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</si>
  <si>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</si>
  <si>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</si>
  <si>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</si>
  <si>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</si>
  <si>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</si>
  <si>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</si>
  <si>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</si>
  <si>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</si>
  <si>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</si>
  <si>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</si>
  <si>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</si>
  <si>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</si>
  <si>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</si>
  <si>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</si>
  <si>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</si>
  <si>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</si>
  <si>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</si>
  <si>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</si>
  <si>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</si>
  <si>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</si>
  <si>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</si>
  <si>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</si>
  <si>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</si>
  <si>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</si>
  <si>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</si>
  <si>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</si>
  <si>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</si>
  <si>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</si>
  <si>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</si>
  <si>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</si>
  <si>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</si>
  <si>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</si>
  <si>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</si>
  <si>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</si>
  <si>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</si>
  <si>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</si>
  <si>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</si>
  <si>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</si>
  <si>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</si>
  <si>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</si>
  <si>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</si>
  <si>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</si>
  <si>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</si>
  <si>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</si>
  <si>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</si>
  <si>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</si>
  <si>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</si>
  <si>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</si>
  <si>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</si>
  <si>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</si>
  <si>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</si>
  <si>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</si>
  <si>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</si>
  <si>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</si>
  <si>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</si>
  <si>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</si>
  <si>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</si>
  <si>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</si>
  <si>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</si>
  <si>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</si>
  <si>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</si>
  <si>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</si>
  <si>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</si>
  <si>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</si>
  <si>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</si>
  <si>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</si>
  <si>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</si>
  <si>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</si>
  <si>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</si>
  <si>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</si>
  <si>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</si>
  <si>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</si>
  <si>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</si>
  <si>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</si>
  <si>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</si>
  <si>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</si>
  <si>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</si>
  <si>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</si>
  <si>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</si>
  <si>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</si>
  <si>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</si>
  <si>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</si>
  <si>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</si>
  <si>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</si>
  <si>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</si>
  <si>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</si>
  <si>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</si>
  <si>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</si>
  <si>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</si>
  <si>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</si>
  <si>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</si>
  <si>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</si>
  <si>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</si>
  <si>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</si>
  <si>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</si>
  <si>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</si>
  <si>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</si>
  <si>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</si>
  <si>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</si>
  <si>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</si>
  <si>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</si>
  <si>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</si>
  <si>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</si>
  <si>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</si>
  <si>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</si>
  <si>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</si>
  <si>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</si>
  <si>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</si>
  <si>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</si>
  <si>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</si>
  <si>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</si>
  <si>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</si>
  <si>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</si>
  <si>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</si>
  <si>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</si>
  <si>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</si>
  <si>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</si>
  <si>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</si>
  <si>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</si>
  <si>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</si>
  <si>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</si>
  <si>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</si>
  <si>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</si>
  <si>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</si>
  <si>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</si>
  <si>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</si>
  <si>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</si>
  <si>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</si>
  <si>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</si>
  <si>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</si>
  <si>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</si>
  <si>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</si>
  <si>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</si>
  <si>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</si>
  <si>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</si>
  <si>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</si>
  <si>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</si>
  <si>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</si>
  <si>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</si>
  <si>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</si>
  <si>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</si>
  <si>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</si>
  <si>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</si>
  <si>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</si>
  <si>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</si>
  <si>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</si>
  <si>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</si>
  <si>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</si>
  <si>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</si>
  <si>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</si>
  <si>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</si>
  <si>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</si>
  <si>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</si>
  <si>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</si>
  <si>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</si>
  <si>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</si>
  <si>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</si>
  <si>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</si>
  <si>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</si>
  <si>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</si>
  <si>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</si>
  <si>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</si>
  <si>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</si>
  <si>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</si>
  <si>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</si>
  <si>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</si>
  <si>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</si>
  <si>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</si>
  <si>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</si>
  <si>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</si>
  <si>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</si>
  <si>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</si>
  <si>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</si>
  <si>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</si>
  <si>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</si>
  <si>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</si>
  <si>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</si>
  <si>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</si>
  <si>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</si>
  <si>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</si>
  <si>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</si>
  <si>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</si>
  <si>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</si>
  <si>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</si>
  <si>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</si>
  <si>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</si>
  <si>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</si>
  <si>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</si>
  <si>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</si>
  <si>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</si>
  <si>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</si>
  <si>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</si>
  <si>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</si>
  <si>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</si>
  <si>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</si>
  <si>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</si>
  <si>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</si>
  <si>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</si>
  <si>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</si>
  <si>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</si>
  <si>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</si>
  <si>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</si>
  <si>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</si>
  <si>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</si>
  <si>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</si>
  <si>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</si>
  <si>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</si>
  <si>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</si>
  <si>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</si>
  <si>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</si>
  <si>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</si>
  <si>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</si>
  <si>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</si>
  <si>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</si>
  <si>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</si>
  <si>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</si>
  <si>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</si>
  <si>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</si>
  <si>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</si>
  <si>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</si>
  <si>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</si>
  <si>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</si>
  <si>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</si>
  <si>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</si>
  <si>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</si>
  <si>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</si>
  <si>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</si>
  <si>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</si>
  <si>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</si>
  <si>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</si>
  <si>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</si>
  <si>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</si>
  <si>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</si>
  <si>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</si>
  <si>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</si>
  <si>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</si>
  <si>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</si>
  <si>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</si>
  <si>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</si>
  <si>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</si>
  <si>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</si>
  <si>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</si>
  <si>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</si>
  <si>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</si>
  <si>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</si>
  <si>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</si>
  <si>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</si>
  <si>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</si>
  <si>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</si>
  <si>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</si>
  <si>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</si>
  <si>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</si>
  <si>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</si>
  <si>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</si>
  <si>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</si>
  <si>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</si>
  <si>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</si>
  <si>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</si>
  <si>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</si>
  <si>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</si>
  <si>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</si>
  <si>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</si>
  <si>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</si>
  <si>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</si>
  <si>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</si>
  <si>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</si>
  <si>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</si>
  <si>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</si>
  <si>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</si>
  <si>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</si>
  <si>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</si>
  <si>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</si>
  <si>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</si>
  <si>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</si>
  <si>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</si>
  <si>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</si>
  <si>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</si>
  <si>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</si>
  <si>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</si>
  <si>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</si>
  <si>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</si>
  <si>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</si>
  <si>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</si>
  <si>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</si>
  <si>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</si>
  <si>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</si>
  <si>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</si>
  <si>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</si>
  <si>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</si>
  <si>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</si>
  <si>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</si>
  <si>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</si>
  <si>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</si>
  <si>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</si>
  <si>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</si>
  <si>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</si>
  <si>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</si>
  <si>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</si>
  <si>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</si>
  <si>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</si>
  <si>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</si>
  <si>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</si>
  <si>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</si>
  <si>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</si>
  <si>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</si>
  <si>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</si>
  <si>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</si>
  <si>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</si>
  <si>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</si>
  <si>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</si>
  <si>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</si>
  <si>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</si>
  <si>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</si>
  <si>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</si>
  <si>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</si>
  <si>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</si>
  <si>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</si>
  <si>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</si>
  <si>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</si>
  <si>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</si>
  <si>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</si>
  <si>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</si>
  <si>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</si>
  <si>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</si>
  <si>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</si>
  <si>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</si>
  <si>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</si>
  <si>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</si>
  <si>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</si>
  <si>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</si>
  <si>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</si>
  <si>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</si>
  <si>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</si>
  <si>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</si>
  <si>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</si>
  <si>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</si>
  <si>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</si>
  <si>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</si>
  <si>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</si>
  <si>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</si>
  <si>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</si>
  <si>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</si>
  <si>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</si>
  <si>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</si>
  <si>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</si>
  <si>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</si>
  <si>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</si>
  <si>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</si>
  <si>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</si>
  <si>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</si>
  <si>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</si>
  <si>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</si>
  <si>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</si>
  <si>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</si>
  <si>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</si>
  <si>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</si>
  <si>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</si>
  <si>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</si>
  <si>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</si>
  <si>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</si>
  <si>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</si>
  <si>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</si>
  <si>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</si>
  <si>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</si>
  <si>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</si>
  <si>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</si>
  <si>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</si>
  <si>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</si>
  <si>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</si>
  <si>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</si>
  <si>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</si>
  <si>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</si>
  <si>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</si>
  <si>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</si>
  <si>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</si>
  <si>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</si>
  <si>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</si>
  <si>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</si>
  <si>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</si>
  <si>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</si>
  <si>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</si>
  <si>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</si>
  <si>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</si>
  <si>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</si>
  <si>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</si>
  <si>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</si>
  <si>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</si>
  <si>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</si>
  <si>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</si>
  <si>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</si>
  <si>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</si>
  <si>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</si>
  <si>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</si>
  <si>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</si>
  <si>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</si>
  <si>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</si>
  <si>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</si>
  <si>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</si>
  <si>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</si>
  <si>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</si>
  <si>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</si>
  <si>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</si>
  <si>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</si>
  <si>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</si>
  <si>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</si>
  <si>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</si>
  <si>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</si>
  <si>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</si>
  <si>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</si>
  <si>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</si>
  <si>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</si>
  <si>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</si>
  <si>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</si>
  <si>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</si>
  <si>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</si>
  <si>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</si>
  <si>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</si>
  <si>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</si>
  <si>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</si>
  <si>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</si>
  <si>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</si>
  <si>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</si>
  <si>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</si>
  <si>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</si>
  <si>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</si>
  <si>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</si>
  <si>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</si>
  <si>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</si>
  <si>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</si>
  <si>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</si>
  <si>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</si>
  <si>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</si>
  <si>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</si>
  <si>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</si>
  <si>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</si>
  <si>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</si>
  <si>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</si>
  <si>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</si>
  <si>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</si>
  <si>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</si>
  <si>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</si>
  <si>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</si>
  <si>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</si>
  <si>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</si>
  <si>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</si>
  <si>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</si>
  <si>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</si>
  <si>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</si>
  <si>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</si>
  <si>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</si>
  <si>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</si>
  <si>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</si>
  <si>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</si>
  <si>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</si>
  <si>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</si>
  <si>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</si>
  <si>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</si>
  <si>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</si>
  <si>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</si>
  <si>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</si>
  <si>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</si>
  <si>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</si>
  <si>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</si>
  <si>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</si>
  <si>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</si>
  <si>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</si>
  <si>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</si>
  <si>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</si>
  <si>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</si>
  <si>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</si>
  <si>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</si>
  <si>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</si>
  <si>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</si>
  <si>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</si>
  <si>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</si>
  <si>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</si>
  <si>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</si>
  <si>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</si>
  <si>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</si>
  <si>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</si>
  <si>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</si>
  <si>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</si>
  <si>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</si>
  <si>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</si>
  <si>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</si>
  <si>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</si>
  <si>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</si>
  <si>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</si>
  <si>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</si>
  <si>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</si>
  <si>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</si>
  <si>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</si>
  <si>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</si>
  <si>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</si>
  <si>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</si>
  <si>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</si>
  <si>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</si>
  <si>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</si>
  <si>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</si>
  <si>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</si>
  <si>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</si>
  <si>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</si>
  <si>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</si>
  <si>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</si>
  <si>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</si>
  <si>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</si>
  <si>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</si>
  <si>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</si>
  <si>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</si>
  <si>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</si>
  <si>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</si>
  <si>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</si>
  <si>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</si>
  <si>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</si>
  <si>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</si>
  <si>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</si>
  <si>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</si>
  <si>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</si>
  <si>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</si>
  <si>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</si>
  <si>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</si>
  <si>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</si>
  <si>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</si>
  <si>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</si>
  <si>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</si>
  <si>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</si>
  <si>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</si>
  <si>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</si>
  <si>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</si>
  <si>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</si>
  <si>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</si>
  <si>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</si>
  <si>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</si>
  <si>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</si>
  <si>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</si>
  <si>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</si>
  <si>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</si>
  <si>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</si>
  <si>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</si>
  <si>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</si>
  <si>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</si>
  <si>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</si>
  <si>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</si>
  <si>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</si>
  <si>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</si>
  <si>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</si>
  <si>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</si>
  <si>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</si>
  <si>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</si>
  <si>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</si>
  <si>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</si>
  <si>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</si>
  <si>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</si>
  <si>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</si>
  <si>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</si>
  <si>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</si>
  <si>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</si>
  <si>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</si>
  <si>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</si>
  <si>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</si>
  <si>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</si>
  <si>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</si>
  <si>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</si>
  <si>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</si>
  <si>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</si>
  <si>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</si>
  <si>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</si>
  <si>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</si>
  <si>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</si>
  <si>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</si>
  <si>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</si>
  <si>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</si>
  <si>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</si>
  <si>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</si>
  <si>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</si>
  <si>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</si>
  <si>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</si>
  <si>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</si>
  <si>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</si>
  <si>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</si>
  <si>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</si>
  <si>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</si>
  <si>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</si>
  <si>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</si>
  <si>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</si>
  <si>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</si>
  <si>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</si>
  <si>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</si>
  <si>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</si>
  <si>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</si>
  <si>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</si>
  <si>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</si>
  <si>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</si>
  <si>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</si>
  <si>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</si>
  <si>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</si>
  <si>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</si>
  <si>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</si>
  <si>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</si>
  <si>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</si>
  <si>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</si>
  <si>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</si>
  <si>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</si>
  <si>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</si>
  <si>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</si>
  <si>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</si>
  <si>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</si>
  <si>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</si>
  <si>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</si>
  <si>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</si>
  <si>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</si>
  <si>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</si>
  <si>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</si>
  <si>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</si>
  <si>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</si>
  <si>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</si>
  <si>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</si>
  <si>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</si>
  <si>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</si>
  <si>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</si>
  <si>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</si>
  <si>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</si>
  <si>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</si>
  <si>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</si>
  <si>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</si>
  <si>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</si>
  <si>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</si>
  <si>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</si>
  <si>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</si>
  <si>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</si>
  <si>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</si>
  <si>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</si>
  <si>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</si>
  <si>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</si>
  <si>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</si>
  <si>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</si>
  <si>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</si>
  <si>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</si>
  <si>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</si>
  <si>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</si>
  <si>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</si>
  <si>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</si>
  <si>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</si>
  <si>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</si>
  <si>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</si>
  <si>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</si>
  <si>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</si>
  <si>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</si>
  <si>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</si>
  <si>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</si>
  <si>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</si>
  <si>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</si>
  <si>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</si>
  <si>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</si>
  <si>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</si>
  <si>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</si>
  <si>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</si>
  <si>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</si>
  <si>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</si>
  <si>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</si>
  <si>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</si>
  <si>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</si>
  <si>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</si>
  <si>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</si>
  <si>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</si>
  <si>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</si>
  <si>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</si>
  <si>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</si>
  <si>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</si>
  <si>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</si>
  <si>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</si>
  <si>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</si>
  <si>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</si>
  <si>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</si>
  <si>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</si>
  <si>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</si>
  <si>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</si>
  <si>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</si>
  <si>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</si>
  <si>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</si>
  <si>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</si>
  <si>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</si>
  <si>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</si>
  <si>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</si>
  <si>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</si>
  <si>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</si>
  <si>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</si>
  <si>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</si>
  <si>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</si>
  <si>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</si>
  <si>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</si>
  <si>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</si>
  <si>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</si>
  <si>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</si>
  <si>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</si>
  <si>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</si>
  <si>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</si>
  <si>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</si>
  <si>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</si>
  <si>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</si>
  <si>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</si>
  <si>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</si>
  <si>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</si>
  <si>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</si>
  <si>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</si>
  <si>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</si>
  <si>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</si>
  <si>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</si>
  <si>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</si>
  <si>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</si>
  <si>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</si>
  <si>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</si>
  <si>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</si>
  <si>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</si>
  <si>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</si>
  <si>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</si>
  <si>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</si>
  <si>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</si>
  <si>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</si>
  <si>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</si>
  <si>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</si>
  <si>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</si>
  <si>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</si>
  <si>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</si>
  <si>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</si>
  <si>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</si>
  <si>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</si>
  <si>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</si>
  <si>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</si>
  <si>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</si>
  <si>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</si>
  <si>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</si>
  <si>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</si>
  <si>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</si>
  <si>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</si>
  <si>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</si>
  <si>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</si>
  <si>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</si>
  <si>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</si>
  <si>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</si>
  <si>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</si>
  <si>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</si>
  <si>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</si>
  <si>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</si>
  <si>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</si>
  <si>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</si>
  <si>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</si>
  <si>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</si>
  <si>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</si>
  <si>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</si>
  <si>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</si>
  <si>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</si>
  <si>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</si>
  <si>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</si>
  <si>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</si>
  <si>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</si>
  <si>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</si>
  <si>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</si>
  <si>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</si>
  <si>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</si>
  <si>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</si>
  <si>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</si>
  <si>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</si>
  <si>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</si>
  <si>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</si>
  <si>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</si>
  <si>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</si>
  <si>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</si>
  <si>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</si>
  <si>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</si>
  <si>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</si>
  <si>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</si>
  <si>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</si>
  <si>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</si>
  <si>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</si>
  <si>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</si>
  <si>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</si>
  <si>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</si>
  <si>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</si>
  <si>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</si>
  <si>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</si>
  <si>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</si>
  <si>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</si>
  <si>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</si>
  <si>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</si>
  <si>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</si>
  <si>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</si>
  <si>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</si>
  <si>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</si>
  <si>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</si>
  <si>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</si>
  <si>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</si>
  <si>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</si>
  <si>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</si>
  <si>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</si>
  <si>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</si>
  <si>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</si>
  <si>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</si>
  <si>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</si>
  <si>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</si>
  <si>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</si>
  <si>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</si>
  <si>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</si>
  <si>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</si>
  <si>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</si>
  <si>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</si>
  <si>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</si>
  <si>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</si>
  <si>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</si>
  <si>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</si>
  <si>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</si>
  <si>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</si>
  <si>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</si>
  <si>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</si>
  <si>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</si>
  <si>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</si>
  <si>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</si>
  <si>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</si>
  <si>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</si>
  <si>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</si>
  <si>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</si>
  <si>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</si>
  <si>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</si>
  <si>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</si>
  <si>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</si>
  <si>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</si>
  <si>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</si>
  <si>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</si>
  <si>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</si>
  <si>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</si>
  <si>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</si>
  <si>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</si>
  <si>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</si>
  <si>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</si>
  <si>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</si>
  <si>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</si>
  <si>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</si>
  <si>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</si>
  <si>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</si>
  <si>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</si>
  <si>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</si>
  <si>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</si>
  <si>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</si>
  <si>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</si>
  <si>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</si>
  <si>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</si>
  <si>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</si>
  <si>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</si>
  <si>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</si>
  <si>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</si>
  <si>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</si>
  <si>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</si>
  <si>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</si>
  <si>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</si>
  <si>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</si>
  <si>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</si>
  <si>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</si>
  <si>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</si>
  <si>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</si>
  <si>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</si>
  <si>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</si>
  <si>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</si>
  <si>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</si>
  <si>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</si>
  <si>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</si>
  <si>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</si>
  <si>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</si>
  <si>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</si>
  <si>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</si>
  <si>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</si>
  <si>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</si>
  <si>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</si>
  <si>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</si>
  <si>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</si>
  <si>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</si>
  <si>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</si>
  <si>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</si>
  <si>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</si>
  <si>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</si>
  <si>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</si>
  <si>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</si>
  <si>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</si>
  <si>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</si>
  <si>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</si>
  <si>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</si>
  <si>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</si>
  <si>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</si>
  <si>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</si>
  <si>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</si>
  <si>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</si>
  <si>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</si>
  <si>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</si>
  <si>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</si>
  <si>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</si>
  <si>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</si>
  <si>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</si>
  <si>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</si>
  <si>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</si>
  <si>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</si>
  <si>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</si>
  <si>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</si>
  <si>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</si>
  <si>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</si>
  <si>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</si>
  <si>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</si>
  <si>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</si>
  <si>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</si>
  <si>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</si>
  <si>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</si>
  <si>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</si>
  <si>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</si>
  <si>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</si>
  <si>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</si>
  <si>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</si>
  <si>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</si>
  <si>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</si>
  <si>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</si>
  <si>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</si>
  <si>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</si>
  <si>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</si>
  <si>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</si>
  <si>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</si>
  <si>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</si>
  <si>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</si>
  <si>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</si>
  <si>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</si>
  <si>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</si>
  <si>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</si>
  <si>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</si>
  <si>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</si>
  <si>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</si>
  <si>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</si>
  <si>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</si>
  <si>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</si>
  <si>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</si>
  <si>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</si>
  <si>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</si>
  <si>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</si>
  <si>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</si>
  <si>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</si>
  <si>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</si>
  <si>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</si>
  <si>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</si>
  <si>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</si>
  <si>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</si>
  <si>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</si>
  <si>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</si>
  <si>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</si>
  <si>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</si>
  <si>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</si>
  <si>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</si>
  <si>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</si>
  <si>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</si>
  <si>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</si>
  <si>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</si>
  <si>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</si>
  <si>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</si>
  <si>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</si>
  <si>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</si>
  <si>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</si>
  <si>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</si>
  <si>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</si>
  <si>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</si>
  <si>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</si>
  <si>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</si>
  <si>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</si>
  <si>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</si>
  <si>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</si>
  <si>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</si>
  <si>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</si>
  <si>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</si>
  <si>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</si>
  <si>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</si>
  <si>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</si>
  <si>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</si>
  <si>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</si>
  <si>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</si>
  <si>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</si>
  <si>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</si>
  <si>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</si>
  <si>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</si>
  <si>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</si>
  <si>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</si>
  <si>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</si>
  <si>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</si>
  <si>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</si>
  <si>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</si>
  <si>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</si>
  <si>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</si>
  <si>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</si>
  <si>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</si>
  <si>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</si>
  <si>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</si>
  <si>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</si>
  <si>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</si>
  <si>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</si>
  <si>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</si>
  <si>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</si>
  <si>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</si>
  <si>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</si>
  <si>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</si>
  <si>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</si>
  <si>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</si>
  <si>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</si>
  <si>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</si>
  <si>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</si>
  <si>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</si>
  <si>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</si>
  <si>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</si>
  <si>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</si>
  <si>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</si>
  <si>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</si>
  <si>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</si>
  <si>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</si>
  <si>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</si>
  <si>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</si>
  <si>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</si>
  <si>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</si>
  <si>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</si>
  <si>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</si>
  <si>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</si>
  <si>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</si>
  <si>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</si>
  <si>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</si>
  <si>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</si>
  <si>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</si>
  <si>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</si>
  <si>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</si>
  <si>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</si>
  <si>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</si>
  <si>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</si>
  <si>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</si>
  <si>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</si>
  <si>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</si>
  <si>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</si>
  <si>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</si>
  <si>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</si>
  <si>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</si>
  <si>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</si>
  <si>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</si>
  <si>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</si>
  <si>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</si>
  <si>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</si>
  <si>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</si>
  <si>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</si>
  <si>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</si>
  <si>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</si>
  <si>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</si>
  <si>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</si>
  <si>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</si>
  <si>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</si>
  <si>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</si>
  <si>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</si>
  <si>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</si>
  <si>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</si>
  <si>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</si>
  <si>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</si>
  <si>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</si>
  <si>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</si>
  <si>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</si>
  <si>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</si>
  <si>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</si>
  <si>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</si>
  <si>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</si>
  <si>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</si>
  <si>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</si>
  <si>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</si>
  <si>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</si>
  <si>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</si>
  <si>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</si>
  <si>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</si>
  <si>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</si>
  <si>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</si>
  <si>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</si>
  <si>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</si>
  <si>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</si>
  <si>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</si>
  <si>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</si>
  <si>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</si>
  <si>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</si>
  <si>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</si>
  <si>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</si>
  <si>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</si>
  <si>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</si>
  <si>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</si>
  <si>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</si>
  <si>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</si>
  <si>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</si>
  <si>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</si>
  <si>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</si>
  <si>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</si>
  <si>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</si>
  <si>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</si>
  <si>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</si>
  <si>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</si>
  <si>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</si>
  <si>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</si>
  <si>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</si>
  <si>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</si>
  <si>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</si>
  <si>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</si>
  <si>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</si>
  <si>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</si>
  <si>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</si>
  <si>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</si>
  <si>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</si>
  <si>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</si>
  <si>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</si>
  <si>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</si>
  <si>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</si>
  <si>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</si>
  <si>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</si>
  <si>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</si>
  <si>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</si>
  <si>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</si>
  <si>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</si>
  <si>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</si>
  <si>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</si>
  <si>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</si>
  <si>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</si>
  <si>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</si>
  <si>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</si>
  <si>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</si>
  <si>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</si>
  <si>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</si>
  <si>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</si>
  <si>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</si>
  <si>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</si>
  <si>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</si>
  <si>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</si>
  <si>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</si>
  <si>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</si>
  <si>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</si>
  <si>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</si>
  <si>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</si>
  <si>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</si>
  <si>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</si>
  <si>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</si>
  <si>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</si>
  <si>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</si>
  <si>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</si>
  <si>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</si>
  <si>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</si>
  <si>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</si>
  <si>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</si>
  <si>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</si>
  <si>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</si>
  <si>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</si>
  <si>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</si>
  <si>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</si>
  <si>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</si>
  <si>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</si>
  <si>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</si>
  <si>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</si>
  <si>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</si>
  <si>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</si>
  <si>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</si>
  <si>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</si>
  <si>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</si>
  <si>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</si>
  <si>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</si>
  <si>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</si>
  <si>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</si>
  <si>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</si>
  <si>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</si>
  <si>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</si>
  <si>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</si>
  <si>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</si>
  <si>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</si>
  <si>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</si>
  <si>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</si>
  <si>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</si>
  <si>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</si>
  <si>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</si>
  <si>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</si>
  <si>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</si>
  <si>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</si>
  <si>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</si>
  <si>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</si>
  <si>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</si>
  <si>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</si>
  <si>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</si>
  <si>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</si>
  <si>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</si>
  <si>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</si>
  <si>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</si>
  <si>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</si>
  <si>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</si>
  <si>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</si>
  <si>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</si>
  <si>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</si>
  <si>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</si>
  <si>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</si>
  <si>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</si>
  <si>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</si>
  <si>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</si>
  <si>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</si>
  <si>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</si>
  <si>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</si>
  <si>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</si>
  <si>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</si>
  <si>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</si>
  <si>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</si>
  <si>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</si>
  <si>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</si>
  <si>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</si>
  <si>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</si>
  <si>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</si>
  <si>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</si>
  <si>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</si>
  <si>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</si>
  <si>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</si>
  <si>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</si>
  <si>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</si>
  <si>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</si>
  <si>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</si>
  <si>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</si>
  <si>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</si>
  <si>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</si>
  <si>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</si>
  <si>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</si>
  <si>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</si>
  <si>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</si>
  <si>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</si>
  <si>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</si>
  <si>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</si>
  <si>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</si>
  <si>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</si>
  <si>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</si>
  <si>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</si>
  <si>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</si>
  <si>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</si>
  <si>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</si>
  <si>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</si>
  <si>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</si>
  <si>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</si>
  <si>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</si>
  <si>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</si>
  <si>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</si>
  <si>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</si>
  <si>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</si>
  <si>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</si>
  <si>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</si>
  <si>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</si>
  <si>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</si>
  <si>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</si>
  <si>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</si>
  <si>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</si>
  <si>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</si>
  <si>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</si>
  <si>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</si>
  <si>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</si>
  <si>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</si>
  <si>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</si>
  <si>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</si>
  <si>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</si>
  <si>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</si>
  <si>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</si>
  <si>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</si>
  <si>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</si>
  <si>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</si>
  <si>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</si>
  <si>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</si>
  <si>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</si>
  <si>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</si>
  <si>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</si>
  <si>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</si>
  <si>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</si>
  <si>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</si>
  <si>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</si>
  <si>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</si>
  <si>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</si>
  <si>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</si>
  <si>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</si>
  <si>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</si>
  <si>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</si>
  <si>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</si>
  <si>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</si>
  <si>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</si>
  <si>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</si>
  <si>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</si>
  <si>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</si>
  <si>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</si>
  <si>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</si>
  <si>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</si>
  <si>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</si>
  <si>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</si>
  <si>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</si>
  <si>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</si>
  <si>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</si>
  <si>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</si>
  <si>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</si>
  <si>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</si>
  <si>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</si>
  <si>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</si>
  <si>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</si>
  <si>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</si>
  <si>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</si>
  <si>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</si>
  <si>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</si>
  <si>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</si>
  <si>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</si>
  <si>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</si>
  <si>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</si>
  <si>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</si>
  <si>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</si>
  <si>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</si>
  <si>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</si>
  <si>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</si>
  <si>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</si>
  <si>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</si>
  <si>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</si>
  <si>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</si>
  <si>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</si>
  <si>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</si>
  <si>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</si>
  <si>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</si>
  <si>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</si>
  <si>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</si>
  <si>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</si>
  <si>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</si>
  <si>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</si>
  <si>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</si>
  <si>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</si>
  <si>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</si>
  <si>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</si>
  <si>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</si>
  <si>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</si>
  <si>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</si>
  <si>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</si>
  <si>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</si>
  <si>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</si>
  <si>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</si>
  <si>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</si>
  <si>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</si>
  <si>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</si>
  <si>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</si>
  <si>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</si>
  <si>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</si>
  <si>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</si>
  <si>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</si>
  <si>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</si>
  <si>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</si>
  <si>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</si>
  <si>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</si>
  <si>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</si>
  <si>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</si>
  <si>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</si>
  <si>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</si>
  <si>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</si>
  <si>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</si>
  <si>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</si>
  <si>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</si>
  <si>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</si>
  <si>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</si>
  <si>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</si>
  <si>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</si>
  <si>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</si>
  <si>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</si>
  <si>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</si>
  <si>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</si>
  <si>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</si>
  <si>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</si>
  <si>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</si>
  <si>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</si>
  <si>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</si>
  <si>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</si>
  <si>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</si>
  <si>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</si>
  <si>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</si>
  <si>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</si>
  <si>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</si>
  <si>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</si>
  <si>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</si>
  <si>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</si>
  <si>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</si>
  <si>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</si>
  <si>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</si>
  <si>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</si>
  <si>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</si>
  <si>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</si>
  <si>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</si>
  <si>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</si>
  <si>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</si>
  <si>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</si>
  <si>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</si>
  <si>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</si>
  <si>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</si>
  <si>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</si>
  <si>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</si>
  <si>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</si>
  <si>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</si>
  <si>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</si>
  <si>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</si>
  <si>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</si>
  <si>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</si>
  <si>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</si>
  <si>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</si>
  <si>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</si>
  <si>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</si>
  <si>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</si>
  <si>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</si>
  <si>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</si>
  <si>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</si>
  <si>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</si>
  <si>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</si>
  <si>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</si>
  <si>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</si>
  <si>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</si>
  <si>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</si>
  <si>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</si>
  <si>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</si>
  <si>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</si>
  <si>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</si>
  <si>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</si>
  <si>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</si>
  <si>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</si>
  <si>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</si>
  <si>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</si>
  <si>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</si>
  <si>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</si>
  <si>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</si>
  <si>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</si>
  <si>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</si>
  <si>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</si>
  <si>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</si>
  <si>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</si>
  <si>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</si>
  <si>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</si>
  <si>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</si>
  <si>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</si>
  <si>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</si>
  <si>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</si>
  <si>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</si>
  <si>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</si>
  <si>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</si>
  <si>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</si>
  <si>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</si>
  <si>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</si>
  <si>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</si>
  <si>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</si>
  <si>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</si>
  <si>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</si>
  <si>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</si>
  <si>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</si>
  <si>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</si>
  <si>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</si>
  <si>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</si>
  <si>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</si>
  <si>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</si>
  <si>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</si>
  <si>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</si>
  <si>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</si>
  <si>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</si>
  <si>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</si>
  <si>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</si>
  <si>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</si>
  <si>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</si>
  <si>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</si>
  <si>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</si>
  <si>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</si>
  <si>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</si>
  <si>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</si>
  <si>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</si>
  <si>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</si>
  <si>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</si>
  <si>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</si>
  <si>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</si>
  <si>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</si>
  <si>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</si>
  <si>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</si>
  <si>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</si>
  <si>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</si>
  <si>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</si>
  <si>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</si>
  <si>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</si>
  <si>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</si>
  <si>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</si>
  <si>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</si>
  <si>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</si>
  <si>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</si>
  <si>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</si>
  <si>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</si>
  <si>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</si>
  <si>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</si>
  <si>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</si>
  <si>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</si>
  <si>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</si>
  <si>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</si>
  <si>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</si>
  <si>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</si>
  <si>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</si>
  <si>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</si>
  <si>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</si>
  <si>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</si>
  <si>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</si>
  <si>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</si>
  <si>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</si>
  <si>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</si>
  <si>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</si>
  <si>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</si>
  <si>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</si>
  <si>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</si>
  <si>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</si>
  <si>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</si>
  <si>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</si>
  <si>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</si>
  <si>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</si>
  <si>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</si>
  <si>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</si>
  <si>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</si>
  <si>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</si>
  <si>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</si>
  <si>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</si>
  <si>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</si>
  <si>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</si>
  <si>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</si>
  <si>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</si>
  <si>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</si>
  <si>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</si>
  <si>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</si>
  <si>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</si>
  <si>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</si>
  <si>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</si>
  <si>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</si>
  <si>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</si>
  <si>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</si>
  <si>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</si>
  <si>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</si>
  <si>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</si>
  <si>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</si>
  <si>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</si>
  <si>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</si>
  <si>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</si>
  <si>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</si>
  <si>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</si>
  <si>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</si>
  <si>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</si>
  <si>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</si>
  <si>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</si>
  <si>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</si>
  <si>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</si>
  <si>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</si>
  <si>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</si>
  <si>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</si>
  <si>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</si>
  <si>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</si>
  <si>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</si>
  <si>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</si>
  <si>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</si>
  <si>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</si>
  <si>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</si>
  <si>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</si>
  <si>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</si>
  <si>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</si>
  <si>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</si>
  <si>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</si>
  <si>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</si>
  <si>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</si>
  <si>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</si>
  <si>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</si>
  <si>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</si>
  <si>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</si>
  <si>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</si>
  <si>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</si>
  <si>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</si>
  <si>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</si>
  <si>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</si>
  <si>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</si>
  <si>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</si>
  <si>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</si>
  <si>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</si>
  <si>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</si>
  <si>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</si>
  <si>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</si>
  <si>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</si>
  <si>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</si>
  <si>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</si>
  <si>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</si>
  <si>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</si>
  <si>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</si>
  <si>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</si>
  <si>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</si>
  <si>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</si>
  <si>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</si>
  <si>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</si>
  <si>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</si>
  <si>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</si>
  <si>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</si>
  <si>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</si>
  <si>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</si>
  <si>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</si>
  <si>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</si>
  <si>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</si>
  <si>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</si>
  <si>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</si>
  <si>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</si>
  <si>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</si>
  <si>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</si>
  <si>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</si>
  <si>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</si>
  <si>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</si>
  <si>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</si>
  <si>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</si>
  <si>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</si>
  <si>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</si>
  <si>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</si>
  <si>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</si>
  <si>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</si>
  <si>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</si>
  <si>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</si>
  <si>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</si>
  <si>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</si>
  <si>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</si>
  <si>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</si>
  <si>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</si>
  <si>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</si>
  <si>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</si>
  <si>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</si>
  <si>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</si>
  <si>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</si>
  <si>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</si>
  <si>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</si>
  <si>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</si>
  <si>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</si>
  <si>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</si>
  <si>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</si>
  <si>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</si>
  <si>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</si>
  <si>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</si>
  <si>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</si>
  <si>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</si>
  <si>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</si>
  <si>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</si>
  <si>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</si>
  <si>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</si>
  <si>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</si>
  <si>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</si>
  <si>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</si>
  <si>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</si>
  <si>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</si>
  <si>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</si>
  <si>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</si>
  <si>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</si>
  <si>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</si>
  <si>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</si>
  <si>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</si>
  <si>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</si>
  <si>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</si>
  <si>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</si>
  <si>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</si>
  <si>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</si>
  <si>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</si>
  <si>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</si>
  <si>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</si>
  <si>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</si>
  <si>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</si>
  <si>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</si>
  <si>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</si>
  <si>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</si>
  <si>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</si>
  <si>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</si>
  <si>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</si>
  <si>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</si>
  <si>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</si>
  <si>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</si>
  <si>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</si>
  <si>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</si>
  <si>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</si>
  <si>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</si>
  <si>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</si>
  <si>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</si>
  <si>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</si>
  <si>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</si>
  <si>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</si>
  <si>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</si>
  <si>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</si>
  <si>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</si>
  <si>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</si>
  <si>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</si>
  <si>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</si>
  <si>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</si>
  <si>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</si>
  <si>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</si>
  <si>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</si>
  <si>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</si>
  <si>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</si>
  <si>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</si>
  <si>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</si>
  <si>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</si>
  <si>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</si>
  <si>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</si>
  <si>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</si>
  <si>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</si>
  <si>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</si>
  <si>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</si>
  <si>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</si>
  <si>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</si>
  <si>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</si>
  <si>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</si>
  <si>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</si>
  <si>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</si>
  <si>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</si>
  <si>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</si>
  <si>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</si>
  <si>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</si>
  <si>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</si>
  <si>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</si>
  <si>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</si>
  <si>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</si>
  <si>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</si>
  <si>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</si>
  <si>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</si>
  <si>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</si>
  <si>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</si>
  <si>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</si>
  <si>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</si>
  <si>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</si>
  <si>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</si>
  <si>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</si>
  <si>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</si>
  <si>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</si>
  <si>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</si>
  <si>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</si>
  <si>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</si>
  <si>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</si>
  <si>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</si>
  <si>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</si>
  <si>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</si>
  <si>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</si>
  <si>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</si>
  <si>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</si>
  <si>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</si>
  <si>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</si>
  <si>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</si>
  <si>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</si>
  <si>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</si>
  <si>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</si>
  <si>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</si>
  <si>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</si>
  <si>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</si>
  <si>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</si>
  <si>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</si>
  <si>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</si>
  <si>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</si>
  <si>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</si>
  <si>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</si>
  <si>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</si>
  <si>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</si>
  <si>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</si>
  <si>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</si>
  <si>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</si>
  <si>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</si>
  <si>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</si>
  <si>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</si>
  <si>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</si>
  <si>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</si>
  <si>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</si>
  <si>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</si>
  <si>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</si>
  <si>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</si>
  <si>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</si>
  <si>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</si>
  <si>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</si>
  <si>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</si>
  <si>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</si>
  <si>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</si>
  <si>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</si>
  <si>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</si>
  <si>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</si>
  <si>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</si>
  <si>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</si>
  <si>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</si>
  <si>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</si>
  <si>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</si>
  <si>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</si>
  <si>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</si>
  <si>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</si>
  <si>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</si>
  <si>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</si>
  <si>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</si>
  <si>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</si>
  <si>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</si>
  <si>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</si>
  <si>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</si>
  <si>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</si>
  <si>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</si>
  <si>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</si>
  <si>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</si>
  <si>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</si>
  <si>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</si>
  <si>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</si>
  <si>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</si>
  <si>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</si>
  <si>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</si>
  <si>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</si>
  <si>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</si>
  <si>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</si>
  <si>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</si>
  <si>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</si>
  <si>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</si>
  <si>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</si>
  <si>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</si>
  <si>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</si>
  <si>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</si>
  <si>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</si>
  <si>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</si>
  <si>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</si>
  <si>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</si>
  <si>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</si>
  <si>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</si>
  <si>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</si>
  <si>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</si>
  <si>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</si>
  <si>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</si>
  <si>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</si>
  <si>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</si>
  <si>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</si>
  <si>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</si>
  <si>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</si>
  <si>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</si>
  <si>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</si>
  <si>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</si>
  <si>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</si>
  <si>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</si>
  <si>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</si>
  <si>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</si>
  <si>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</si>
  <si>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</si>
  <si>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</si>
  <si>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</si>
  <si>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</si>
  <si>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</si>
  <si>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</si>
  <si>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</si>
  <si>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</si>
  <si>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</si>
  <si>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</si>
  <si>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</si>
  <si>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</si>
  <si>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</si>
  <si>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</si>
  <si>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</si>
  <si>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</si>
  <si>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</si>
  <si>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</si>
  <si>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</si>
  <si>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</si>
  <si>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</si>
  <si>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</si>
  <si>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</si>
  <si>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</si>
  <si>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</si>
  <si>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</si>
  <si>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</si>
  <si>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</si>
  <si>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</si>
  <si>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</si>
  <si>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</si>
  <si>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</si>
  <si>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</si>
  <si>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</si>
  <si>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</si>
  <si>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</si>
  <si>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</si>
  <si>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</si>
  <si>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</si>
  <si>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</si>
  <si>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</si>
  <si>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</si>
  <si>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</si>
  <si>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</si>
  <si>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</si>
  <si>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</si>
  <si>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</si>
  <si>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</si>
  <si>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</si>
  <si>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</si>
  <si>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</si>
  <si>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</si>
  <si>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</si>
  <si>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</si>
  <si>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</si>
  <si>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</si>
  <si>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</si>
  <si>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</si>
  <si>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</si>
  <si>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</si>
  <si>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</si>
  <si>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</si>
  <si>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</si>
  <si>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</si>
  <si>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</si>
  <si>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</si>
  <si>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</si>
  <si>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</si>
  <si>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</si>
  <si>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</si>
  <si>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</si>
  <si>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</si>
  <si>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</si>
  <si>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</si>
  <si>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</si>
  <si>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</si>
  <si>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</si>
  <si>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</si>
  <si>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</si>
  <si>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</si>
  <si>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</si>
  <si>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</si>
  <si>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</si>
  <si>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</si>
  <si>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</si>
  <si>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</si>
  <si>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</si>
  <si>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</si>
  <si>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</si>
  <si>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</si>
  <si>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</si>
  <si>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</si>
  <si>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</si>
  <si>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</si>
  <si>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</si>
  <si>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</si>
  <si>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</si>
  <si>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</si>
  <si>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</si>
  <si>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</si>
  <si>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</si>
  <si>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</si>
  <si>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</si>
  <si>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</si>
  <si>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</si>
  <si>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</si>
  <si>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</si>
  <si>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</si>
  <si>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</si>
  <si>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</si>
  <si>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</si>
  <si>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</si>
  <si>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</si>
  <si>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</si>
  <si>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</si>
  <si>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</si>
  <si>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</si>
  <si>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</si>
  <si>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</si>
  <si>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</si>
  <si>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</si>
  <si>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</si>
  <si>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</si>
  <si>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</si>
  <si>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</si>
  <si>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</si>
  <si>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</si>
  <si>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</si>
  <si>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</si>
  <si>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</si>
  <si>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</si>
  <si>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</si>
  <si>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</si>
  <si>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</si>
  <si>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</si>
  <si>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</si>
  <si>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</si>
  <si>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</si>
  <si>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</si>
  <si>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</si>
  <si>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</si>
  <si>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</si>
  <si>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</si>
  <si>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</si>
  <si>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</si>
  <si>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</si>
  <si>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</si>
  <si>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</si>
  <si>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</si>
  <si>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</si>
  <si>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</si>
  <si>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</si>
  <si>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</si>
  <si>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</si>
  <si>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</si>
  <si>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</si>
  <si>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</si>
  <si>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</si>
  <si>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</si>
  <si>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</si>
  <si>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</si>
  <si>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</si>
  <si>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</si>
  <si>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</si>
  <si>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</si>
  <si>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</si>
  <si>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</si>
  <si>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</si>
  <si>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</si>
  <si>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</si>
  <si>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</si>
  <si>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</si>
  <si>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</si>
  <si>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</si>
  <si>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</si>
  <si>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</si>
  <si>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</si>
  <si>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</si>
  <si>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</si>
  <si>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</si>
  <si>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</si>
  <si>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</si>
  <si>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</si>
  <si>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</si>
  <si>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</si>
  <si>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</si>
  <si>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</si>
  <si>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</si>
  <si>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</si>
  <si>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</si>
  <si>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</si>
  <si>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</si>
  <si>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</si>
  <si>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</si>
  <si>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</si>
  <si>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</si>
  <si>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</si>
  <si>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</si>
  <si>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</si>
  <si>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</si>
  <si>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</si>
  <si>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</si>
  <si>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</si>
  <si>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</si>
  <si>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</si>
  <si>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</si>
  <si>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</si>
  <si>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</si>
  <si>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</si>
  <si>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</si>
  <si>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</si>
  <si>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</si>
  <si>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</si>
  <si>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</si>
  <si>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</si>
  <si>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</si>
  <si>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</si>
  <si>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</si>
  <si>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</si>
  <si>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</si>
  <si>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</si>
  <si>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</si>
  <si>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</si>
  <si>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</si>
  <si>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</si>
  <si>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</si>
  <si>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</si>
  <si>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</si>
  <si>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</si>
  <si>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</si>
  <si>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</si>
  <si>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</si>
  <si>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</si>
  <si>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</si>
  <si>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</si>
  <si>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</si>
  <si>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</si>
  <si>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</si>
  <si>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</si>
  <si>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</si>
  <si>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</si>
  <si>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</si>
  <si>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</si>
  <si>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</si>
  <si>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</si>
  <si>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</si>
  <si>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</si>
  <si>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</si>
  <si>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</si>
  <si>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</si>
  <si>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</si>
  <si>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</si>
  <si>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</si>
  <si>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</si>
  <si>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</si>
  <si>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</si>
  <si>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</si>
  <si>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</si>
  <si>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</si>
  <si>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</si>
  <si>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</si>
  <si>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</si>
  <si>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</si>
  <si>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</si>
  <si>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</si>
  <si>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</si>
  <si>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</si>
  <si>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</si>
  <si>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</si>
  <si>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</si>
  <si>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</si>
  <si>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</si>
  <si>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</si>
  <si>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</si>
  <si>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</si>
  <si>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</si>
  <si>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</si>
  <si>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</si>
  <si>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</si>
  <si>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</si>
  <si>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</si>
  <si>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</si>
  <si>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</si>
  <si>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</si>
  <si>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</si>
  <si>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</si>
  <si>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</si>
  <si>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</si>
  <si>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</si>
  <si>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</si>
  <si>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</si>
  <si>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</si>
  <si>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</si>
  <si>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</si>
  <si>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</si>
  <si>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</si>
  <si>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</si>
  <si>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</si>
  <si>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</si>
  <si>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</si>
  <si>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</si>
  <si>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</si>
  <si>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</si>
  <si>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</si>
  <si>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</si>
  <si>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</si>
  <si>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</si>
  <si>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</si>
  <si>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</si>
  <si>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</si>
  <si>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</si>
  <si>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</si>
  <si>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</si>
  <si>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</si>
  <si>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</si>
  <si>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</si>
  <si>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</si>
  <si>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</si>
  <si>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</si>
  <si>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</si>
  <si>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</si>
  <si>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</si>
  <si>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</si>
  <si>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</si>
  <si>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</si>
  <si>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</si>
  <si>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</si>
  <si>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</si>
  <si>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</si>
  <si>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</si>
  <si>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</si>
  <si>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</si>
  <si>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</si>
  <si>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</si>
  <si>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</si>
  <si>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</si>
  <si>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</si>
  <si>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</si>
  <si>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</si>
  <si>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</si>
  <si>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</si>
  <si>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</si>
  <si>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</si>
  <si>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</si>
  <si>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</si>
  <si>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</si>
  <si>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</si>
  <si>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</si>
  <si>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</si>
  <si>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</si>
  <si>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</si>
  <si>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</si>
  <si>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</si>
  <si>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</si>
  <si>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</si>
  <si>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</si>
  <si>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</si>
  <si>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</si>
  <si>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</si>
  <si>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</si>
  <si>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</si>
  <si>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</si>
  <si>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</si>
  <si>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</si>
  <si>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</si>
  <si>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</si>
  <si>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</si>
  <si>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</si>
  <si>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</si>
  <si>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</si>
  <si>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</si>
  <si>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</si>
  <si>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</si>
  <si>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</si>
  <si>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</si>
  <si>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</si>
  <si>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</si>
  <si>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</si>
  <si>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</si>
  <si>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</si>
  <si>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</si>
  <si>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</si>
  <si>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</si>
  <si>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</si>
  <si>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</si>
  <si>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</si>
  <si>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</si>
  <si>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</si>
  <si>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</si>
  <si>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</si>
  <si>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</si>
  <si>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</si>
  <si>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</si>
  <si>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</si>
  <si>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</si>
  <si>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</si>
  <si>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</si>
  <si>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</si>
  <si>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</si>
  <si>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</si>
  <si>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</si>
  <si>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</si>
  <si>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</si>
  <si>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</si>
  <si>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</si>
  <si>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</si>
  <si>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</si>
  <si>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</si>
  <si>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</si>
  <si>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</si>
  <si>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</si>
  <si>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</si>
  <si>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</si>
  <si>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</si>
  <si>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</si>
  <si>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</si>
  <si>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</si>
  <si>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</si>
  <si>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</si>
  <si>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</si>
  <si>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</si>
  <si>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</si>
  <si>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</si>
  <si>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</si>
  <si>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</si>
  <si>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</si>
  <si>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</si>
  <si>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</si>
  <si>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</si>
  <si>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</si>
  <si>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</si>
  <si>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</si>
  <si>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</si>
  <si>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</si>
  <si>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</si>
  <si>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</si>
  <si>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</si>
  <si>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</si>
  <si>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</si>
  <si>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</si>
  <si>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</si>
  <si>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</si>
  <si>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</si>
  <si>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</si>
  <si>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</si>
  <si>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</si>
  <si>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</si>
  <si>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</si>
  <si>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</si>
  <si>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</si>
  <si>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</si>
  <si>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</si>
  <si>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</si>
  <si>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</si>
  <si>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</si>
  <si>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</si>
  <si>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</si>
  <si>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</si>
  <si>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</si>
  <si>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</si>
  <si>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</si>
  <si>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</si>
  <si>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</si>
  <si>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</si>
  <si>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</si>
  <si>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</si>
  <si>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</si>
  <si>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</si>
  <si>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</si>
  <si>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</si>
  <si>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</si>
  <si>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</si>
  <si>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</si>
  <si>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</si>
  <si>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</si>
  <si>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</si>
  <si>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</si>
  <si>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</si>
  <si>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</si>
  <si>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</si>
  <si>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</si>
  <si>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</si>
  <si>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</si>
  <si>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</si>
  <si>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</si>
  <si>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</si>
  <si>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</si>
  <si>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</si>
  <si>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</si>
  <si>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</si>
  <si>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</si>
  <si>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</si>
  <si>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</si>
  <si>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</si>
  <si>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</si>
  <si>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</si>
  <si>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</si>
  <si>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</si>
  <si>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</si>
  <si>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</si>
  <si>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</si>
  <si>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</si>
  <si>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</si>
  <si>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</si>
  <si>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</si>
  <si>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</si>
  <si>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</si>
  <si>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</si>
  <si>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</si>
  <si>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</si>
  <si>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</si>
  <si>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</si>
  <si>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</si>
  <si>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</si>
  <si>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</si>
  <si>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</si>
  <si>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</si>
  <si>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</si>
  <si>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</si>
  <si>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</si>
  <si>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</si>
  <si>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</si>
  <si>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</si>
  <si>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</si>
  <si>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</si>
  <si>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</si>
  <si>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</si>
  <si>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</si>
  <si>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</si>
  <si>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</si>
  <si>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</si>
  <si>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</si>
  <si>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</si>
  <si>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</si>
  <si>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</si>
  <si>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</si>
  <si>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</si>
  <si>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</si>
  <si>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</si>
  <si>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</si>
  <si>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</si>
  <si>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</si>
  <si>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</si>
  <si>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</si>
  <si>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</si>
  <si>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</si>
  <si>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</si>
  <si>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</si>
  <si>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</si>
  <si>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</si>
  <si>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</si>
  <si>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</si>
  <si>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</si>
  <si>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</si>
  <si>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</si>
  <si>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</si>
  <si>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</si>
  <si>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</si>
  <si>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</si>
  <si>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</si>
  <si>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</si>
  <si>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</si>
  <si>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</si>
  <si>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</si>
  <si>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</si>
  <si>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</si>
  <si>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</si>
  <si>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</si>
  <si>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</si>
  <si>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</si>
  <si>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</si>
  <si>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</si>
  <si>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</si>
  <si>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</si>
  <si>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</si>
  <si>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</si>
  <si>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</si>
  <si>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</si>
  <si>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</si>
  <si>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</si>
  <si>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</si>
  <si>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</si>
  <si>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</si>
  <si>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</si>
  <si>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</si>
  <si>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</si>
  <si>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</si>
  <si>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</si>
  <si>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</si>
  <si>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</si>
  <si>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</si>
  <si>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</si>
  <si>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</si>
  <si>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</si>
  <si>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</si>
  <si>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</si>
  <si>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</si>
  <si>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</si>
  <si>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</si>
  <si>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</si>
  <si>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</si>
  <si>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</si>
  <si>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</si>
  <si>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</si>
  <si>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</si>
  <si>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</si>
  <si>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</si>
  <si>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</si>
  <si>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</si>
  <si>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</si>
  <si>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</si>
  <si>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</si>
  <si>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</si>
  <si>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</si>
  <si>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</si>
  <si>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</si>
  <si>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</si>
  <si>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</si>
  <si>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</si>
  <si>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</si>
  <si>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</si>
  <si>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</si>
  <si>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</si>
  <si>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</si>
  <si>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</si>
  <si>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</si>
  <si>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</si>
  <si>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</si>
  <si>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</si>
  <si>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</si>
  <si>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</si>
  <si>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</si>
  <si>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</si>
  <si>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</si>
  <si>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</si>
  <si>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</si>
  <si>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</si>
  <si>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</si>
  <si>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</si>
  <si>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</si>
  <si>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</si>
  <si>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</si>
  <si>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</si>
  <si>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</si>
  <si>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</si>
  <si>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</si>
  <si>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</si>
  <si>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</si>
  <si>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</si>
  <si>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</si>
  <si>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</si>
  <si>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</si>
  <si>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</si>
  <si>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</si>
  <si>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</si>
  <si>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</si>
  <si>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</si>
  <si>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</si>
  <si>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</si>
  <si>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</si>
  <si>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</si>
  <si>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</si>
  <si>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</si>
  <si>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</si>
  <si>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</si>
  <si>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</si>
  <si>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</si>
  <si>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</si>
  <si>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</si>
  <si>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</si>
  <si>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</si>
  <si>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</si>
  <si>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</si>
  <si>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</si>
  <si>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</si>
  <si>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</si>
  <si>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</si>
  <si>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</si>
  <si>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</si>
  <si>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</si>
  <si>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</si>
  <si>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</si>
  <si>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</si>
  <si>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</si>
  <si>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</si>
  <si>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</si>
  <si>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</si>
  <si>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</si>
  <si>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</si>
  <si>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</si>
  <si>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</si>
  <si>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</si>
  <si>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</si>
  <si>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</si>
  <si>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</si>
  <si>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</si>
  <si>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</si>
  <si>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</si>
  <si>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</si>
  <si>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</si>
  <si>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</si>
  <si>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</si>
  <si>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</si>
  <si>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</si>
  <si>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</si>
  <si>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</si>
  <si>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</si>
  <si>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</si>
  <si>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</si>
  <si>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</si>
  <si>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</si>
  <si>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</si>
  <si>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</si>
  <si>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</si>
  <si>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</si>
  <si>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</si>
  <si>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</si>
  <si>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</si>
  <si>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</si>
  <si>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</si>
  <si>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</si>
  <si>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</si>
  <si>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</si>
  <si>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</si>
  <si>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</si>
  <si>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</si>
  <si>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</si>
  <si>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</si>
  <si>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</si>
  <si>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</si>
  <si>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</si>
  <si>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</si>
  <si>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</si>
  <si>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</si>
  <si>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</si>
  <si>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</si>
  <si>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</si>
  <si>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</si>
  <si>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</si>
  <si>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</si>
  <si>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</si>
  <si>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</si>
  <si>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</si>
  <si>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</si>
  <si>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</si>
  <si>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</si>
  <si>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</si>
  <si>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</si>
  <si>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</si>
  <si>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</si>
  <si>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</si>
  <si>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</si>
  <si>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</si>
  <si>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</si>
  <si>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</si>
  <si>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</si>
  <si>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</si>
  <si>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</si>
  <si>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</si>
  <si>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</si>
  <si>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</si>
  <si>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</si>
  <si>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</si>
  <si>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</si>
  <si>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</si>
  <si>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</si>
  <si>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</si>
  <si>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</si>
  <si>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</si>
  <si>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</si>
  <si>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</si>
  <si>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</si>
  <si>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</si>
  <si>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</si>
  <si>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</si>
  <si>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</si>
  <si>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</si>
  <si>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</si>
  <si>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</si>
  <si>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</si>
  <si>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</si>
  <si>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</si>
  <si>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</si>
  <si>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</si>
  <si>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</si>
  <si>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</si>
  <si>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</si>
  <si>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</si>
  <si>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</si>
  <si>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</si>
  <si>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</si>
  <si>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</si>
  <si>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</si>
  <si>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</si>
  <si>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</si>
  <si>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</si>
  <si>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</si>
  <si>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</si>
  <si>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</si>
  <si>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</si>
  <si>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</si>
  <si>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</si>
  <si>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</si>
  <si>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</si>
  <si>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</si>
  <si>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</si>
  <si>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</si>
  <si>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</si>
  <si>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</si>
  <si>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</si>
  <si>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</si>
  <si>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</si>
  <si>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</si>
  <si>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</si>
  <si>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</si>
  <si>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</si>
  <si>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</si>
  <si>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</si>
  <si>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</si>
  <si>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</si>
  <si>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</si>
  <si>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</si>
  <si>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</si>
  <si>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</si>
  <si>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</si>
  <si>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</si>
  <si>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</si>
  <si>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</si>
  <si>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</si>
  <si>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</si>
  <si>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</si>
  <si>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</si>
  <si>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</si>
  <si>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</si>
  <si>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</si>
  <si>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</si>
  <si>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</si>
  <si>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</si>
  <si>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</si>
  <si>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</si>
  <si>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</si>
  <si>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</si>
  <si>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</si>
  <si>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</si>
  <si>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</si>
  <si>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</si>
  <si>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</si>
  <si>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</si>
  <si>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</si>
  <si>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</si>
  <si>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</si>
  <si>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</si>
  <si>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</si>
  <si>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</si>
  <si>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</si>
  <si>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</si>
  <si>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</si>
  <si>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</si>
  <si>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</si>
  <si>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</si>
  <si>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</si>
  <si>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</si>
  <si>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</si>
  <si>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</si>
  <si>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</si>
  <si>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</si>
  <si>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</si>
  <si>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</si>
  <si>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</si>
  <si>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</si>
  <si>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</si>
  <si>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</si>
  <si>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</si>
  <si>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</si>
  <si>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</si>
  <si>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</si>
  <si>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</si>
  <si>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</si>
  <si>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</si>
  <si>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</si>
  <si>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</si>
  <si>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</si>
  <si>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</si>
  <si>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</si>
  <si>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</si>
  <si>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</si>
  <si>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</si>
  <si>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</si>
  <si>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</si>
  <si>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</si>
  <si>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</si>
  <si>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</si>
  <si>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</si>
  <si>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</si>
  <si>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</si>
  <si>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</si>
  <si>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</si>
  <si>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</si>
  <si>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</si>
  <si>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</si>
  <si>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</si>
  <si>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</si>
  <si>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</si>
  <si>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</si>
  <si>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</si>
  <si>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</si>
  <si>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</si>
  <si>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</si>
  <si>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</si>
  <si>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</si>
  <si>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</si>
  <si>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</si>
  <si>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</si>
  <si>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</si>
  <si>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</si>
  <si>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</si>
  <si>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</si>
  <si>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</si>
  <si>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</si>
  <si>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</si>
  <si>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</si>
  <si>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</si>
  <si>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</si>
  <si>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</si>
  <si>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</si>
  <si>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</si>
  <si>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</si>
  <si>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</si>
  <si>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</si>
  <si>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</si>
  <si>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</si>
  <si>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</si>
  <si>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</si>
  <si>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</si>
  <si>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</si>
  <si>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</si>
  <si>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</si>
  <si>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</si>
  <si>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</si>
  <si>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</si>
  <si>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</si>
  <si>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</si>
  <si>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</si>
  <si>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</si>
  <si>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</si>
  <si>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</si>
  <si>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</si>
  <si>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</si>
  <si>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</si>
  <si>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</si>
  <si>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</si>
  <si>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</si>
  <si>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</si>
  <si>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</si>
  <si>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</si>
  <si>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</si>
  <si>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</si>
  <si>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</si>
  <si>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</si>
  <si>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</si>
  <si>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</si>
  <si>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</si>
  <si>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</si>
  <si>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</si>
  <si>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</si>
  <si>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</si>
  <si>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</si>
  <si>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</si>
  <si>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</si>
  <si>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</si>
  <si>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</si>
  <si>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</si>
  <si>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</si>
  <si>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</si>
  <si>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</si>
  <si>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</si>
  <si>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</si>
  <si>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</si>
  <si>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</si>
  <si>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</si>
  <si>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</si>
  <si>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</si>
  <si>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</si>
  <si>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</si>
  <si>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</si>
  <si>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</si>
  <si>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</si>
  <si>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</si>
  <si>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</si>
  <si>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</si>
  <si>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</si>
  <si>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</si>
  <si>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</si>
  <si>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</si>
  <si>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</si>
  <si>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</si>
  <si>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</si>
  <si>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</si>
  <si>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</si>
  <si>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</si>
  <si>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</si>
  <si>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</si>
  <si>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</si>
  <si>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</si>
  <si>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</si>
  <si>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</si>
  <si>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</si>
  <si>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</si>
  <si>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</si>
  <si>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</si>
  <si>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</si>
  <si>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</si>
  <si>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</si>
  <si>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</si>
  <si>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</si>
  <si>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</si>
  <si>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</si>
  <si>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</si>
  <si>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</si>
  <si>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</si>
  <si>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</si>
  <si>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</si>
  <si>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</si>
  <si>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</si>
  <si>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</si>
  <si>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</si>
  <si>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</si>
  <si>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</si>
  <si>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</si>
  <si>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</si>
  <si>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</si>
  <si>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</si>
  <si>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</si>
  <si>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</si>
  <si>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</si>
  <si>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</si>
  <si>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</si>
  <si>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</si>
  <si>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</si>
  <si>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</si>
  <si>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</si>
  <si>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</si>
  <si>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</si>
  <si>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</si>
  <si>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</si>
  <si>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</si>
  <si>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</si>
  <si>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</si>
  <si>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</si>
  <si>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</si>
  <si>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</si>
  <si>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</si>
  <si>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</si>
  <si>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</si>
  <si>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</si>
  <si>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</si>
  <si>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</si>
  <si>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</si>
  <si>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</si>
  <si>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</si>
  <si>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</si>
  <si>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</si>
  <si>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</si>
  <si>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</si>
  <si>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</si>
  <si>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</si>
  <si>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</si>
  <si>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</si>
  <si>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</si>
  <si>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</si>
  <si>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</si>
  <si>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</si>
  <si>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</si>
  <si>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</si>
  <si>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</si>
  <si>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</si>
  <si>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</si>
  <si>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</si>
  <si>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</si>
  <si>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</si>
  <si>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</si>
  <si>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</si>
  <si>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</si>
  <si>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</si>
  <si>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</si>
  <si>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</si>
  <si>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</si>
  <si>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</si>
  <si>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</si>
  <si>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</si>
  <si>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</si>
  <si>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</si>
  <si>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</si>
  <si>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</si>
  <si>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</si>
  <si>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</si>
  <si>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</si>
  <si>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</si>
  <si>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</si>
  <si>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</si>
  <si>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</si>
  <si>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</si>
  <si>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</si>
  <si>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</si>
  <si>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</si>
  <si>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</si>
  <si>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</si>
  <si>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</si>
  <si>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</si>
  <si>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</si>
  <si>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</si>
  <si>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</si>
  <si>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</si>
  <si>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</si>
  <si>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</si>
  <si>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</si>
  <si>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</si>
  <si>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</si>
  <si>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</si>
  <si>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</si>
  <si>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</si>
  <si>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</si>
  <si>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</si>
  <si>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</si>
  <si>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</si>
  <si>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</si>
  <si>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</si>
  <si>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</si>
  <si>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</si>
  <si>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</si>
  <si>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</si>
  <si>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</si>
  <si>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</si>
  <si>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</si>
  <si>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</si>
  <si>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</si>
  <si>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</si>
  <si>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</si>
  <si>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</si>
  <si>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</si>
  <si>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</si>
  <si>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</si>
  <si>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</si>
  <si>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</si>
  <si>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</si>
  <si>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</si>
  <si>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</si>
  <si>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</si>
  <si>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</si>
  <si>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</si>
  <si>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</si>
  <si>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</si>
  <si>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</si>
  <si>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</si>
  <si>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</si>
  <si>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</si>
  <si>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</si>
  <si>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</si>
  <si>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</si>
  <si>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</si>
  <si>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</si>
  <si>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</si>
  <si>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</si>
  <si>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</si>
  <si>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</si>
  <si>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</si>
  <si>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</si>
  <si>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</si>
  <si>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</si>
  <si>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</si>
  <si>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</si>
  <si>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</si>
  <si>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</si>
  <si>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</si>
  <si>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</si>
  <si>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</si>
  <si>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</si>
  <si>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</si>
  <si>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</si>
  <si>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</si>
  <si>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</si>
  <si>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</si>
  <si>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</si>
  <si>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</si>
  <si>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</si>
  <si>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</si>
  <si>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</si>
  <si>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</si>
  <si>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</si>
  <si>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</si>
  <si>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</si>
  <si>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</si>
  <si>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</si>
  <si>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</si>
  <si>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</si>
  <si>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</si>
  <si>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</si>
  <si>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</si>
  <si>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</si>
  <si>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</si>
  <si>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</si>
  <si>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</si>
  <si>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</si>
  <si>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</si>
  <si>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</si>
  <si>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</si>
  <si>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</si>
  <si>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</si>
  <si>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</si>
  <si>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</si>
  <si>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</si>
  <si>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</si>
  <si>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</si>
  <si>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</si>
  <si>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</si>
  <si>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</si>
  <si>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</si>
  <si>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</si>
  <si>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</si>
  <si>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</si>
  <si>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</si>
  <si>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</si>
  <si>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</si>
  <si>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</si>
  <si>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</si>
  <si>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</si>
  <si>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</si>
  <si>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</si>
  <si>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</si>
  <si>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</si>
  <si>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</si>
  <si>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</si>
  <si>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</si>
  <si>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</si>
  <si>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</si>
  <si>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</si>
  <si>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</si>
  <si>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</si>
  <si>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</si>
  <si>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</si>
  <si>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</si>
  <si>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</si>
  <si>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</si>
  <si>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</si>
  <si>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</si>
  <si>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</si>
  <si>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</si>
  <si>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</si>
  <si>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</si>
  <si>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</si>
  <si>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</si>
  <si>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</si>
  <si>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</si>
  <si>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</si>
  <si>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</si>
  <si>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</si>
  <si>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</si>
  <si>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</si>
  <si>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</si>
  <si>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</si>
  <si>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</si>
  <si>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</si>
  <si>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</si>
  <si>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</si>
  <si>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</si>
  <si>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</si>
  <si>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</si>
  <si>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</si>
  <si>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</si>
  <si>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</si>
  <si>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</si>
  <si>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</si>
  <si>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</si>
  <si>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</si>
  <si>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</si>
  <si>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</si>
  <si>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</si>
  <si>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</si>
  <si>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</si>
  <si>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</si>
  <si>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</si>
  <si>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</si>
  <si>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</si>
  <si>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</si>
  <si>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</si>
  <si>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</si>
  <si>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</si>
  <si>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</si>
  <si>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</si>
  <si>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</si>
  <si>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</si>
  <si>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</si>
  <si>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</si>
  <si>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</si>
  <si>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</si>
  <si>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</si>
  <si>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</si>
  <si>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</si>
  <si>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</si>
  <si>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</si>
  <si>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</si>
  <si>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</si>
  <si>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</si>
  <si>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</si>
  <si>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</si>
  <si>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</si>
  <si>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</si>
  <si>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</si>
  <si>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</si>
  <si>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</si>
  <si>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</si>
  <si>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</si>
  <si>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</si>
  <si>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</si>
  <si>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</si>
  <si>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</si>
  <si>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</si>
  <si>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</si>
  <si>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</si>
  <si>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</si>
  <si>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</si>
  <si>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</si>
  <si>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</si>
  <si>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</si>
  <si>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</si>
  <si>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</si>
  <si>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</si>
  <si>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</si>
  <si>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</si>
  <si>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</si>
  <si>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</si>
  <si>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</si>
  <si>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</si>
  <si>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</si>
  <si>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</si>
  <si>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</si>
  <si>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</si>
  <si>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</si>
  <si>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</si>
  <si>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</si>
  <si>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</si>
  <si>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</si>
  <si>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</si>
  <si>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</si>
  <si>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</si>
  <si>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</si>
  <si>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</si>
  <si>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</si>
  <si>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</si>
  <si>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</si>
  <si>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</si>
  <si>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</si>
  <si>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</si>
  <si>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</si>
  <si>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</si>
  <si>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</si>
  <si>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</si>
  <si>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</si>
  <si>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</si>
  <si>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</si>
  <si>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</si>
  <si>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</si>
  <si>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</si>
  <si>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</si>
  <si>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</si>
  <si>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</si>
  <si>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</si>
  <si>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</si>
  <si>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</si>
  <si>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</si>
  <si>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</si>
  <si>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</si>
  <si>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</si>
  <si>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</si>
  <si>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</si>
  <si>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</si>
  <si>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</si>
  <si>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</si>
  <si>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</si>
  <si>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</si>
  <si>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</si>
  <si>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</si>
  <si>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</si>
  <si>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</si>
  <si>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</si>
  <si>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</si>
  <si>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</si>
  <si>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</si>
  <si>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</si>
  <si>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</si>
  <si>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</si>
  <si>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</si>
  <si>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</si>
  <si>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</si>
  <si>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</si>
  <si>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</si>
  <si>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</si>
  <si>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</si>
  <si>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</si>
  <si>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</si>
  <si>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</si>
  <si>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</si>
  <si>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</si>
  <si>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</si>
  <si>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</si>
  <si>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</si>
  <si>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</si>
  <si>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</si>
  <si>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</si>
  <si>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</si>
  <si>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</si>
  <si>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</si>
  <si>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</si>
  <si>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</si>
  <si>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</si>
  <si>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</si>
  <si>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</si>
  <si>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</si>
  <si>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</si>
  <si>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</si>
  <si>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</si>
  <si>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</si>
  <si>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</si>
  <si>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</si>
  <si>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</si>
  <si>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</si>
  <si>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</si>
  <si>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</si>
  <si>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</si>
  <si>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</si>
  <si>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</si>
  <si>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</si>
  <si>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</si>
  <si>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</si>
  <si>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</si>
  <si>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</si>
  <si>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</si>
  <si>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</si>
  <si>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</si>
  <si>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</si>
  <si>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</si>
  <si>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</si>
  <si>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</si>
  <si>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</si>
  <si>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</si>
  <si>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</si>
  <si>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</si>
  <si>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</si>
  <si>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</si>
  <si>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</si>
  <si>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</si>
  <si>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</si>
  <si>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</si>
  <si>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</si>
  <si>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</si>
  <si>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</si>
  <si>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</si>
  <si>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</si>
  <si>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</si>
  <si>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</si>
  <si>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</si>
  <si>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</si>
  <si>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</si>
  <si>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</si>
  <si>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</si>
  <si>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</si>
  <si>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</si>
  <si>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</si>
  <si>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</si>
  <si>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</si>
  <si>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</si>
  <si>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</si>
  <si>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</si>
  <si>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</si>
  <si>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</si>
  <si>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</si>
  <si>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</si>
  <si>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</si>
  <si>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</si>
  <si>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</si>
  <si>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</si>
  <si>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</si>
  <si>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</si>
  <si>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</si>
  <si>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</si>
  <si>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</si>
  <si>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</si>
  <si>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</si>
  <si>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</si>
  <si>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</si>
  <si>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</si>
  <si>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</si>
  <si>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</si>
  <si>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</si>
  <si>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</si>
  <si>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</si>
  <si>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</si>
  <si>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</si>
  <si>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</si>
  <si>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</si>
  <si>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</si>
  <si>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</si>
  <si>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</si>
  <si>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</si>
  <si>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</si>
  <si>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</si>
  <si>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</si>
  <si>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</si>
  <si>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</si>
  <si>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</si>
  <si>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</si>
  <si>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</si>
  <si>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</si>
  <si>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</si>
  <si>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</si>
  <si>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</si>
  <si>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</si>
  <si>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</si>
  <si>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</si>
  <si>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</si>
  <si>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</si>
  <si>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</si>
  <si>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</si>
  <si>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</si>
  <si>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</si>
  <si>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</si>
  <si>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</si>
  <si>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</si>
  <si>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</si>
  <si>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</si>
  <si>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</si>
  <si>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</si>
  <si>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</si>
  <si>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</si>
  <si>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</si>
  <si>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</si>
  <si>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</si>
  <si>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</si>
  <si>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</si>
  <si>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</si>
  <si>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</si>
  <si>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</si>
  <si>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</si>
  <si>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</si>
  <si>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</si>
  <si>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</si>
  <si>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</si>
  <si>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</si>
  <si>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</si>
  <si>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</si>
  <si>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</si>
  <si>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</si>
  <si>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</si>
  <si>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</si>
  <si>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</si>
  <si>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</si>
  <si>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</si>
  <si>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</si>
  <si>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</si>
  <si>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</si>
  <si>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</si>
  <si>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</si>
  <si>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</si>
  <si>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</si>
  <si>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</si>
  <si>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</si>
  <si>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</si>
  <si>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</si>
  <si>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</si>
  <si>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</si>
  <si>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</si>
  <si>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</si>
  <si>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</si>
  <si>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</si>
  <si>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</si>
  <si>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</si>
  <si>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</si>
  <si>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</si>
  <si>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</si>
  <si>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</si>
  <si>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</si>
  <si>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</si>
  <si>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</si>
  <si>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</si>
  <si>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</si>
  <si>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</si>
  <si>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</si>
  <si>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</si>
  <si>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</si>
  <si>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</si>
  <si>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</si>
  <si>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</si>
  <si>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</si>
  <si>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</si>
  <si>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</si>
  <si>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</si>
  <si>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</si>
  <si>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</si>
  <si>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</si>
  <si>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</si>
  <si>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</si>
  <si>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</si>
  <si>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</si>
  <si>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</si>
  <si>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</si>
  <si>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</si>
  <si>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</si>
  <si>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</si>
  <si>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</si>
  <si>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</si>
  <si>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</si>
  <si>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</si>
  <si>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</si>
  <si>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</si>
  <si>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</si>
  <si>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</si>
  <si>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</si>
  <si>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</si>
  <si>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</si>
  <si>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</si>
  <si>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</si>
  <si>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</si>
  <si>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</si>
  <si>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</si>
  <si>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</si>
  <si>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</si>
  <si>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</si>
  <si>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</si>
  <si>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</si>
  <si>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</si>
  <si>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</si>
  <si>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</si>
  <si>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</si>
  <si>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</si>
  <si>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</si>
  <si>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</si>
  <si>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</si>
  <si>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</si>
  <si>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</si>
  <si>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</si>
  <si>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</si>
  <si>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</si>
  <si>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</si>
  <si>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</si>
  <si>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</si>
  <si>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</si>
  <si>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</si>
  <si>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</si>
  <si>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</si>
  <si>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</si>
  <si>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</si>
  <si>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</si>
  <si>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</si>
  <si>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</si>
  <si>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</si>
  <si>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</si>
  <si>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</si>
  <si>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</si>
  <si>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</si>
  <si>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</si>
  <si>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</si>
  <si>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</si>
  <si>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</si>
  <si>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</si>
  <si>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</si>
  <si>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</si>
  <si>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</si>
  <si>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</si>
  <si>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</si>
  <si>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</si>
  <si>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</si>
  <si>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</si>
  <si>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</si>
  <si>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</si>
  <si>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</si>
  <si>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</si>
  <si>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</si>
  <si>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</si>
  <si>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</si>
  <si>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</si>
  <si>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</si>
  <si>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</si>
  <si>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</si>
  <si>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</si>
  <si>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</si>
  <si>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</si>
  <si>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</si>
  <si>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</si>
  <si>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</si>
  <si>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</si>
  <si>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</si>
  <si>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</si>
  <si>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</si>
  <si>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</si>
  <si>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</si>
  <si>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</si>
  <si>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</si>
  <si>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</si>
  <si>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</si>
  <si>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</si>
  <si>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</si>
  <si>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</si>
  <si>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</si>
  <si>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</si>
  <si>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</si>
  <si>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</si>
  <si>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</si>
  <si>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</si>
  <si>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</si>
  <si>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</si>
  <si>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</si>
  <si>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</si>
  <si>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</si>
  <si>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</si>
  <si>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</si>
  <si>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</si>
  <si>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</si>
  <si>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</si>
  <si>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</si>
  <si>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</si>
  <si>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</si>
  <si>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</si>
  <si>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</si>
  <si>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</si>
  <si>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</si>
  <si>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</si>
  <si>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</si>
  <si>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</si>
  <si>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</si>
  <si>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</si>
  <si>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</si>
  <si>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</si>
  <si>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</si>
  <si>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</si>
  <si>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</si>
  <si>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</si>
  <si>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</si>
  <si>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</si>
  <si>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</si>
  <si>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</si>
  <si>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</si>
  <si>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</si>
  <si>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</si>
  <si>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</si>
  <si>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</si>
  <si>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</si>
  <si>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</si>
  <si>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</si>
  <si>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</si>
  <si>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</si>
  <si>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</si>
  <si>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</si>
  <si>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</si>
  <si>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</si>
  <si>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</si>
  <si>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</si>
  <si>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</si>
  <si>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</si>
  <si>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</si>
  <si>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</si>
  <si>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</si>
  <si>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</si>
  <si>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</si>
  <si>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</si>
  <si>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</si>
  <si>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</si>
  <si>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</si>
  <si>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</si>
  <si>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</si>
  <si>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</si>
  <si>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</si>
  <si>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</si>
  <si>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</si>
  <si>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</si>
  <si>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</si>
  <si>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</si>
  <si>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</si>
  <si>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</si>
  <si>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</si>
  <si>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</si>
  <si>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</si>
  <si>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</si>
  <si>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</si>
  <si>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</si>
  <si>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</si>
  <si>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</si>
  <si>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</si>
  <si>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</si>
  <si>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</si>
  <si>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</si>
  <si>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</si>
  <si>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</si>
  <si>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</si>
  <si>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</si>
  <si>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</si>
  <si>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</si>
  <si>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</si>
  <si>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</si>
  <si>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</si>
  <si>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</si>
  <si>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</si>
  <si>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</si>
  <si>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</si>
  <si>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</si>
  <si>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</si>
  <si>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</si>
  <si>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</si>
  <si>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</si>
  <si>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</si>
  <si>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</si>
  <si>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</si>
  <si>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</si>
  <si>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</si>
  <si>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</si>
  <si>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</si>
  <si>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</si>
  <si>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</si>
  <si>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</si>
  <si>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</si>
  <si>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</si>
  <si>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</si>
  <si>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</si>
  <si>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</si>
  <si>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</si>
  <si>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</si>
  <si>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</si>
  <si>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</si>
  <si>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</si>
  <si>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</si>
  <si>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</si>
  <si>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</si>
  <si>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</si>
  <si>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</si>
  <si>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</si>
  <si>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</si>
  <si>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</si>
  <si>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</si>
  <si>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</si>
  <si>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</si>
  <si>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</si>
  <si>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</si>
  <si>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</si>
  <si>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</si>
  <si>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</si>
  <si>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</si>
  <si>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</si>
  <si>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</si>
  <si>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</si>
  <si>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</si>
  <si>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</si>
  <si>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</si>
  <si>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</si>
  <si>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</si>
  <si>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</si>
  <si>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</si>
  <si>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</si>
  <si>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</si>
  <si>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</si>
  <si>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</si>
  <si>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</si>
  <si>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</si>
  <si>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</si>
  <si>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</si>
  <si>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</si>
  <si>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</si>
  <si>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</si>
  <si>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</si>
  <si>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</si>
  <si>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</si>
  <si>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</si>
  <si>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</si>
  <si>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</si>
  <si>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</si>
  <si>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</si>
  <si>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</si>
  <si>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</si>
  <si>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</si>
  <si>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</si>
  <si>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</si>
  <si>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</si>
  <si>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</si>
  <si>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</si>
  <si>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</si>
  <si>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</si>
  <si>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</si>
  <si>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</si>
  <si>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</si>
  <si>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</si>
  <si>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</si>
  <si>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</si>
  <si>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</si>
  <si>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</si>
  <si>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</si>
  <si>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</si>
  <si>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</si>
  <si>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</si>
  <si>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</si>
  <si>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</si>
  <si>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</si>
  <si>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</si>
  <si>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</si>
  <si>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</si>
  <si>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</si>
  <si>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</si>
  <si>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</si>
  <si>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</si>
  <si>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</si>
  <si>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</si>
  <si>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</si>
  <si>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</si>
  <si>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</si>
  <si>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</si>
  <si>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</si>
  <si>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</si>
  <si>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</si>
  <si>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</si>
  <si>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</si>
  <si>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</si>
  <si>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</si>
  <si>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</si>
  <si>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</si>
  <si>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</si>
  <si>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</si>
  <si>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</si>
  <si>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</si>
  <si>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</si>
  <si>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</si>
  <si>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</si>
  <si>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</si>
  <si>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</si>
  <si>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</si>
  <si>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</si>
  <si>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</si>
  <si>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</si>
  <si>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</si>
  <si>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</si>
  <si>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</si>
  <si>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</si>
  <si>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</si>
  <si>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</si>
  <si>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</si>
  <si>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</si>
  <si>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</si>
  <si>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</si>
  <si>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</si>
  <si>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</si>
  <si>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</si>
  <si>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</si>
  <si>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</si>
  <si>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</si>
  <si>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</si>
  <si>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</si>
  <si>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</si>
  <si>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</si>
  <si>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</si>
  <si>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</si>
  <si>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</si>
  <si>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</si>
  <si>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</si>
  <si>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</si>
  <si>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</si>
  <si>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</si>
  <si>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</si>
  <si>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</si>
  <si>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</si>
  <si>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</si>
  <si>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</si>
  <si>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</si>
  <si>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</si>
  <si>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</si>
  <si>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</si>
  <si>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</si>
  <si>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</si>
  <si>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</si>
  <si>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</si>
  <si>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</si>
  <si>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</si>
  <si>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</si>
  <si>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</si>
  <si>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</si>
  <si>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</si>
  <si>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</si>
  <si>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</si>
  <si>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</si>
  <si>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</si>
  <si>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</si>
  <si>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</si>
  <si>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</si>
  <si>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</si>
  <si>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</si>
  <si>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</si>
  <si>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</si>
  <si>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</si>
  <si>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</si>
  <si>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</si>
  <si>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</si>
  <si>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</si>
  <si>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</si>
  <si>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</si>
  <si>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</si>
  <si>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</si>
  <si>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</si>
  <si>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</si>
  <si>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</si>
  <si>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</si>
  <si>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</si>
  <si>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</si>
  <si>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</si>
  <si>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</si>
  <si>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</si>
  <si>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</si>
  <si>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</si>
  <si>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</si>
  <si>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</si>
  <si>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</si>
  <si>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</si>
  <si>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</si>
  <si>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</si>
  <si>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</si>
  <si>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</si>
  <si>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</si>
  <si>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</si>
  <si>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</si>
  <si>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</si>
  <si>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</si>
  <si>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</si>
  <si>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</si>
  <si>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</si>
  <si>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</si>
  <si>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</si>
  <si>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</si>
  <si>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</si>
  <si>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</si>
  <si>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</si>
  <si>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</si>
  <si>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</si>
  <si>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</si>
  <si>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</si>
  <si>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</si>
  <si>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</si>
  <si>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</si>
  <si>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</si>
  <si>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</si>
  <si>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</si>
  <si>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</si>
  <si>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</si>
  <si>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</si>
  <si>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</si>
  <si>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</si>
  <si>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</si>
  <si>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</si>
  <si>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</si>
  <si>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</si>
  <si>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</si>
  <si>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</si>
  <si>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</si>
  <si>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</si>
  <si>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</si>
  <si>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</si>
  <si>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</si>
  <si>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</si>
  <si>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</si>
  <si>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</si>
  <si>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</si>
  <si>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</si>
  <si>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</si>
  <si>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</si>
  <si>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</si>
  <si>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</si>
  <si>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</si>
  <si>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</si>
  <si>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</si>
  <si>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</si>
  <si>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</si>
  <si>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</si>
  <si>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</si>
  <si>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</si>
  <si>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</si>
  <si>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</si>
  <si>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</si>
  <si>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</si>
  <si>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</si>
  <si>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</si>
  <si>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</si>
  <si>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</si>
  <si>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</si>
  <si>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</si>
  <si>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</si>
  <si>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</si>
  <si>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</si>
  <si>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</si>
  <si>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</si>
  <si>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</si>
  <si>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</si>
  <si>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</si>
  <si>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</si>
  <si>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</si>
  <si>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</si>
  <si>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</si>
  <si>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</si>
  <si>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</si>
  <si>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</si>
  <si>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</si>
  <si>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</si>
  <si>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</si>
  <si>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</si>
  <si>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</si>
  <si>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</si>
  <si>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</si>
  <si>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</si>
  <si>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</si>
  <si>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</si>
  <si>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</si>
  <si>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</si>
  <si>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</si>
  <si>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</si>
  <si>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</si>
  <si>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</si>
  <si>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</si>
  <si>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</si>
  <si>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</si>
  <si>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</si>
  <si>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</si>
  <si>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</si>
  <si>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</si>
  <si>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</si>
  <si>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</si>
  <si>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</si>
  <si>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</si>
  <si>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</si>
  <si>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</si>
  <si>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</si>
  <si>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</si>
  <si>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</si>
  <si>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</si>
  <si>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</si>
  <si>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</si>
  <si>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</si>
  <si>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</si>
  <si>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</si>
  <si>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</si>
  <si>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</si>
  <si>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</si>
  <si>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</si>
  <si>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</si>
  <si>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</si>
  <si>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</si>
  <si>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</si>
  <si>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</si>
  <si>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</si>
  <si>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</si>
  <si>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</si>
  <si>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</si>
  <si>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</si>
  <si>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</si>
  <si>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</si>
  <si>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</si>
  <si>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</si>
  <si>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</si>
  <si>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</si>
  <si>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</si>
  <si>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</si>
  <si>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</si>
  <si>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</si>
  <si>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</si>
  <si>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</si>
  <si>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</si>
  <si>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</si>
  <si>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</si>
  <si>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</si>
  <si>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</si>
  <si>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</si>
  <si>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</si>
  <si>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</si>
  <si>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</si>
  <si>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</si>
  <si>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</si>
  <si>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</si>
  <si>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</si>
  <si>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</si>
  <si>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</si>
  <si>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</si>
  <si>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</si>
  <si>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</si>
  <si>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</si>
  <si>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</si>
  <si>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</si>
  <si>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</si>
  <si>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</si>
  <si>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</si>
  <si>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</si>
  <si>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</si>
  <si>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</si>
  <si>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</si>
  <si>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</si>
  <si>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</si>
  <si>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</si>
  <si>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</si>
  <si>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</si>
  <si>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</si>
  <si>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</si>
  <si>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</si>
  <si>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</si>
  <si>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</si>
  <si>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</si>
  <si>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</si>
  <si>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</si>
  <si>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</si>
  <si>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</si>
  <si>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</si>
  <si>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</si>
  <si>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</si>
  <si>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</si>
  <si>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</si>
  <si>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</si>
  <si>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</si>
  <si>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</si>
  <si>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</si>
  <si>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</si>
  <si>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</si>
  <si>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</si>
  <si>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</si>
  <si>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</si>
  <si>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</si>
  <si>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</si>
  <si>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</si>
  <si>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</si>
  <si>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</si>
  <si>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</si>
  <si>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</si>
  <si>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</si>
  <si>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</si>
  <si>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</si>
  <si>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</si>
  <si>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</si>
  <si>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</si>
  <si>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</si>
  <si>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</si>
  <si>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</si>
  <si>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</si>
  <si>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</si>
  <si>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</si>
  <si>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</si>
  <si>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</si>
  <si>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</si>
  <si>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</si>
  <si>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</si>
  <si>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</si>
  <si>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</si>
  <si>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</si>
  <si>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</si>
  <si>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</si>
  <si>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</si>
  <si>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</si>
  <si>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</si>
  <si>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</si>
  <si>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</si>
  <si>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</si>
  <si>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</si>
  <si>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</si>
  <si>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</si>
  <si>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</si>
  <si>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</si>
  <si>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</si>
  <si>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</si>
  <si>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</si>
  <si>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</si>
  <si>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</si>
  <si>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</si>
  <si>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</si>
  <si>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</si>
  <si>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</si>
  <si>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</si>
  <si>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</si>
  <si>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</si>
  <si>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</si>
  <si>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</si>
  <si>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</si>
  <si>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</si>
  <si>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</si>
  <si>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</si>
  <si>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</si>
  <si>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</si>
  <si>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</si>
  <si>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</si>
  <si>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</si>
  <si>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</si>
  <si>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</si>
  <si>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</si>
  <si>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</si>
  <si>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</si>
  <si>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</si>
  <si>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</si>
  <si>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</si>
  <si>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</si>
  <si>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</si>
  <si>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</si>
  <si>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</si>
  <si>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</si>
  <si>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</si>
  <si>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</si>
  <si>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</si>
  <si>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</si>
  <si>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</si>
  <si>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</si>
  <si>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</si>
  <si>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</si>
  <si>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</si>
  <si>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</si>
  <si>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</si>
  <si>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</si>
  <si>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</si>
  <si>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</si>
  <si>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</si>
  <si>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</si>
  <si>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</si>
  <si>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</si>
  <si>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</si>
  <si>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</si>
  <si>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</si>
  <si>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</si>
  <si>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</si>
  <si>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</si>
  <si>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</si>
  <si>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</si>
  <si>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</si>
  <si>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</si>
  <si>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</si>
  <si>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</si>
  <si>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</si>
  <si>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</si>
  <si>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</si>
  <si>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</si>
  <si>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</si>
  <si>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</si>
  <si>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</si>
  <si>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</si>
  <si>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</si>
  <si>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</si>
  <si>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</si>
  <si>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</si>
  <si>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</si>
  <si>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</si>
  <si>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</si>
  <si>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</si>
  <si>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</si>
  <si>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</si>
  <si>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</si>
  <si>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</si>
  <si>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</si>
  <si>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</si>
  <si>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</si>
  <si>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</si>
  <si>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</si>
  <si>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</si>
  <si>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</si>
  <si>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</si>
  <si>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</si>
  <si>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</si>
  <si>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</si>
  <si>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</si>
  <si>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</si>
  <si>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</si>
  <si>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</si>
  <si>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</si>
  <si>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</si>
  <si>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</si>
  <si>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</si>
  <si>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</si>
  <si>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</si>
  <si>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</si>
  <si>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</si>
  <si>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</si>
  <si>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</si>
  <si>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</si>
  <si>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</si>
  <si>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</si>
  <si>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</si>
  <si>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</si>
  <si>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</si>
  <si>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</si>
  <si>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</si>
  <si>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</si>
  <si>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</si>
  <si>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</si>
  <si>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</si>
  <si>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</si>
  <si>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</si>
  <si>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</si>
  <si>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</si>
  <si>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</si>
  <si>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</si>
  <si>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</si>
  <si>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</si>
  <si>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</si>
  <si>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</si>
  <si>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</si>
  <si>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</si>
  <si>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</si>
  <si>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</si>
  <si>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</si>
  <si>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</si>
  <si>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</si>
  <si>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</si>
  <si>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</si>
  <si>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</si>
  <si>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</si>
  <si>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</si>
  <si>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</si>
  <si>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</si>
  <si>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</si>
  <si>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</si>
  <si>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</si>
  <si>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</si>
  <si>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</si>
  <si>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</si>
  <si>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</si>
  <si>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</si>
  <si>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</si>
  <si>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</si>
  <si>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</si>
  <si>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</si>
  <si>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</si>
  <si>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</si>
  <si>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</si>
  <si>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</si>
  <si>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</si>
  <si>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</si>
  <si>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</si>
  <si>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</si>
  <si>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</si>
  <si>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</si>
  <si>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</si>
  <si>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</si>
  <si>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</si>
  <si>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</si>
  <si>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</si>
  <si>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</si>
  <si>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</si>
  <si>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</si>
  <si>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</si>
  <si>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</si>
  <si>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</si>
  <si>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</si>
  <si>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</si>
  <si>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</si>
  <si>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</si>
  <si>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</si>
  <si>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</si>
  <si>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</si>
  <si>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</si>
  <si>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</si>
  <si>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</si>
  <si>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</si>
  <si>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</si>
  <si>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</si>
  <si>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</si>
  <si>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</si>
  <si>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</si>
  <si>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</si>
  <si>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</si>
  <si>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</si>
  <si>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</si>
  <si>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</si>
  <si>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</si>
  <si>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</si>
  <si>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</si>
  <si>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</si>
  <si>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</si>
  <si>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</si>
  <si>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</si>
  <si>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</si>
  <si>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</si>
  <si>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</si>
  <si>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</si>
  <si>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</si>
  <si>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</si>
  <si>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</si>
  <si>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</si>
  <si>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</si>
  <si>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</si>
  <si>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</si>
  <si>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</si>
  <si>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</si>
  <si>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</si>
  <si>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</si>
  <si>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</si>
  <si>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</si>
  <si>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</si>
  <si>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</si>
  <si>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</si>
  <si>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</si>
  <si>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</si>
  <si>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</si>
  <si>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</si>
  <si>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</si>
  <si>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</si>
  <si>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</si>
  <si>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</si>
  <si>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</si>
  <si>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</si>
  <si>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</si>
  <si>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</si>
  <si>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</si>
  <si>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</si>
  <si>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</si>
  <si>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</si>
  <si>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</si>
  <si>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</si>
  <si>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</si>
  <si>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</si>
  <si>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</si>
  <si>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</si>
  <si>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</si>
  <si>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</si>
  <si>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</si>
  <si>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</si>
  <si>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</si>
  <si>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</si>
  <si>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</si>
  <si>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</si>
  <si>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</si>
  <si>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</si>
  <si>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</si>
  <si>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</si>
  <si>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</si>
  <si>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</si>
  <si>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</si>
  <si>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</si>
  <si>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</si>
  <si>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</si>
  <si>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</si>
  <si>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</si>
  <si>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</si>
  <si>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</si>
  <si>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</si>
  <si>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</si>
  <si>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</si>
  <si>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</si>
  <si>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</si>
  <si>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</si>
  <si>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</si>
  <si>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</si>
  <si>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</si>
  <si>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</si>
  <si>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</si>
  <si>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</si>
  <si>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</si>
  <si>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</si>
  <si>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</si>
  <si>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</si>
  <si>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</si>
  <si>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</si>
  <si>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</si>
  <si>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</si>
  <si>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</si>
  <si>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</si>
  <si>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</si>
  <si>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</si>
  <si>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</si>
  <si>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</si>
  <si>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</si>
  <si>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</si>
  <si>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</si>
  <si>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</si>
  <si>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</si>
  <si>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</si>
  <si>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</si>
  <si>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</si>
  <si>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</si>
  <si>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</si>
  <si>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</si>
  <si>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</si>
  <si>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</si>
  <si>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</si>
  <si>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</si>
  <si>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</si>
  <si>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</si>
  <si>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</si>
  <si>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</si>
  <si>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</si>
  <si>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</si>
  <si>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</si>
  <si>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</si>
  <si>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</si>
  <si>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</si>
  <si>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</si>
  <si>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</si>
  <si>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</si>
  <si>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</si>
  <si>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</si>
  <si>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</si>
  <si>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</si>
  <si>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</si>
  <si>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</si>
  <si>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</si>
  <si>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</si>
  <si>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</si>
  <si>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</si>
  <si>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</si>
  <si>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</si>
  <si>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</si>
  <si>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</si>
  <si>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</si>
  <si>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</si>
  <si>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</si>
  <si>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</si>
  <si>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</si>
  <si>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</si>
  <si>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</si>
  <si>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</si>
  <si>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</si>
  <si>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</si>
  <si>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</si>
  <si>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</si>
  <si>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</si>
  <si>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</si>
  <si>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</si>
  <si>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</si>
  <si>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</si>
  <si>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</si>
  <si>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</si>
  <si>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</si>
  <si>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</si>
  <si>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</si>
  <si>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</si>
  <si>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</si>
  <si>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</si>
  <si>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</si>
  <si>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</si>
  <si>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</si>
  <si>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</si>
  <si>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</si>
  <si>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</si>
  <si>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</si>
  <si>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</si>
  <si>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</si>
  <si>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</si>
  <si>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</si>
  <si>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</si>
  <si>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</si>
  <si>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</si>
  <si>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</si>
  <si>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</si>
  <si>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</si>
  <si>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</si>
  <si>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</si>
  <si>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</si>
  <si>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</si>
  <si>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</si>
  <si>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</si>
  <si>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</si>
  <si>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</si>
  <si>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</si>
  <si>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</si>
  <si>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</si>
  <si>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</si>
  <si>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</si>
  <si>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</si>
  <si>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</si>
  <si>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</si>
  <si>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</si>
  <si>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</si>
  <si>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</si>
  <si>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</si>
  <si>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</si>
  <si>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</si>
  <si>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</si>
  <si>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</si>
  <si>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</si>
  <si>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</si>
  <si>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</si>
  <si>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</si>
  <si>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</si>
  <si>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</si>
  <si>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</si>
  <si>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</si>
  <si>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</si>
  <si>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</si>
  <si>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</si>
  <si>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</si>
  <si>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</si>
  <si>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</si>
  <si>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</si>
  <si>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</si>
  <si>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</si>
  <si>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</si>
  <si>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</si>
  <si>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</si>
  <si>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</si>
  <si>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</si>
  <si>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</si>
  <si>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</si>
  <si>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</si>
  <si>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</si>
  <si>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</si>
  <si>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</si>
  <si>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</si>
  <si>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</si>
  <si>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</si>
  <si>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</si>
  <si>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</si>
  <si>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</si>
  <si>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</si>
  <si>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</si>
  <si>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</si>
  <si>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</si>
  <si>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</si>
  <si>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</si>
  <si>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</si>
  <si>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</si>
  <si>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</si>
  <si>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</si>
  <si>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</si>
  <si>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</si>
  <si>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</si>
  <si>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</si>
  <si>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</si>
  <si>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</si>
  <si>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</si>
  <si>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</si>
  <si>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</si>
  <si>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</si>
  <si>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</si>
  <si>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</si>
  <si>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</si>
  <si>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</si>
  <si>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</si>
  <si>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</si>
  <si>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</si>
  <si>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</si>
  <si>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</si>
  <si>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</si>
  <si>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</si>
  <si>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</si>
  <si>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</si>
  <si>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</si>
  <si>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</si>
  <si>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</si>
  <si>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</si>
  <si>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</si>
  <si>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</si>
  <si>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</si>
  <si>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</si>
  <si>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</si>
  <si>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</si>
  <si>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</si>
  <si>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</si>
  <si>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</si>
  <si>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</si>
  <si>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</si>
  <si>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</si>
  <si>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</si>
  <si>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</si>
  <si>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</si>
  <si>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</si>
  <si>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</si>
  <si>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</si>
  <si>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</si>
  <si>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</si>
  <si>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</si>
  <si>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</si>
  <si>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</si>
  <si>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</si>
  <si>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</si>
  <si>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</si>
  <si>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</si>
  <si>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</si>
  <si>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</si>
  <si>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</si>
  <si>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</si>
  <si>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</si>
  <si>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</si>
  <si>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</si>
  <si>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</si>
  <si>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</si>
  <si>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</si>
  <si>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</si>
  <si>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</si>
  <si>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</si>
  <si>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</si>
  <si>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</si>
  <si>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</si>
  <si>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</si>
  <si>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</si>
  <si>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</si>
  <si>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</si>
  <si>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</si>
  <si>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</si>
  <si>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</si>
  <si>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</si>
  <si>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</si>
  <si>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</si>
  <si>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</si>
  <si>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</si>
  <si>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</si>
  <si>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</si>
  <si>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</si>
  <si>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</si>
  <si>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</si>
  <si>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</si>
  <si>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</si>
  <si>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</si>
  <si>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</si>
  <si>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</si>
  <si>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</si>
  <si>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</si>
  <si>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</si>
  <si>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</si>
  <si>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</si>
  <si>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</si>
  <si>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</si>
  <si>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</si>
  <si>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</si>
  <si>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</si>
  <si>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</si>
  <si>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</si>
  <si>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</si>
  <si>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</si>
  <si>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</si>
  <si>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</si>
  <si>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</si>
  <si>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</si>
  <si>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</si>
  <si>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</si>
  <si>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</si>
  <si>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</si>
  <si>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</si>
  <si>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</si>
  <si>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</si>
  <si>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</si>
  <si>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</si>
  <si>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</si>
  <si>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</si>
  <si>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</si>
  <si>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</si>
  <si>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</si>
  <si>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</si>
  <si>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</si>
  <si>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</si>
  <si>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</si>
  <si>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</si>
  <si>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</si>
  <si>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</si>
  <si>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</si>
  <si>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</si>
  <si>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</si>
  <si>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</si>
  <si>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</si>
  <si>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</si>
  <si>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</si>
  <si>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</si>
  <si>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</si>
  <si>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</si>
  <si>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</si>
  <si>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</si>
  <si>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</si>
  <si>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</si>
  <si>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</si>
  <si>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</si>
  <si>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</si>
  <si>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</si>
  <si>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</si>
  <si>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</si>
  <si>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</si>
  <si>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</si>
  <si>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</si>
  <si>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</si>
  <si>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</si>
  <si>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</si>
  <si>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</si>
  <si>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</si>
  <si>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</si>
  <si>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</si>
  <si>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</si>
  <si>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</si>
  <si>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</si>
  <si>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</si>
  <si>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</si>
  <si>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</si>
  <si>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</si>
  <si>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</si>
  <si>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</si>
  <si>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</si>
  <si>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</si>
  <si>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</si>
  <si>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</si>
  <si>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</si>
  <si>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</si>
  <si>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</si>
  <si>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</si>
  <si>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</si>
  <si>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</si>
  <si>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</si>
  <si>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</si>
  <si>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</si>
  <si>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</si>
  <si>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</si>
  <si>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</si>
  <si>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</si>
  <si>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</si>
  <si>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</si>
  <si>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</si>
  <si>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</si>
  <si>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</si>
  <si>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</si>
  <si>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</si>
  <si>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</si>
  <si>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</si>
  <si>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</si>
  <si>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</si>
  <si>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</si>
  <si>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</si>
  <si>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</si>
  <si>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</si>
  <si>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</si>
  <si>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</si>
  <si>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</si>
  <si>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</si>
  <si>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</si>
  <si>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</si>
  <si>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</si>
  <si>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</si>
  <si>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</si>
  <si>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</si>
  <si>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</si>
  <si>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</si>
  <si>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</si>
  <si>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</si>
  <si>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</si>
  <si>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</si>
  <si>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</si>
  <si>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</si>
  <si>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</si>
  <si>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</si>
  <si>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</si>
  <si>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</si>
  <si>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</si>
  <si>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</si>
  <si>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</si>
  <si>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</si>
  <si>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</si>
  <si>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</si>
  <si>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</si>
  <si>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</si>
  <si>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</si>
  <si>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</si>
  <si>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</si>
  <si>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</si>
  <si>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</si>
  <si>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</si>
  <si>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</si>
  <si>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</si>
  <si>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</si>
  <si>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</si>
  <si>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</si>
  <si>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</si>
  <si>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</si>
  <si>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</si>
  <si>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</si>
  <si>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</si>
  <si>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</si>
  <si>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</si>
  <si>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</si>
  <si>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</si>
  <si>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</si>
  <si>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</si>
  <si>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</si>
  <si>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</si>
  <si>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</si>
  <si>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</si>
  <si>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</si>
  <si>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</si>
  <si>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</si>
  <si>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</si>
  <si>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</si>
  <si>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</si>
  <si>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</si>
  <si>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</si>
  <si>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</si>
  <si>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</si>
  <si>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</si>
  <si>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</si>
  <si>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</si>
  <si>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</si>
  <si>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</si>
  <si>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</si>
  <si>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</si>
  <si>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</si>
  <si>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</si>
  <si>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</si>
  <si>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</si>
  <si>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</si>
  <si>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</si>
  <si>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</si>
  <si>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</si>
  <si>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</si>
  <si>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</si>
  <si>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</si>
  <si>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</si>
  <si>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</si>
  <si>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</si>
  <si>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</si>
  <si>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</si>
  <si>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</si>
  <si>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</si>
  <si>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</si>
  <si>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</si>
  <si>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</si>
  <si>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</si>
  <si>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</si>
  <si>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</si>
  <si>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</si>
  <si>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</si>
  <si>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</si>
  <si>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</si>
  <si>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</si>
  <si>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</si>
  <si>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</si>
  <si>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</si>
  <si>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</si>
  <si>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</si>
  <si>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</si>
  <si>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</si>
  <si>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</si>
  <si>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</si>
  <si>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</si>
  <si>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</si>
  <si>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</si>
  <si>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</si>
  <si>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</si>
  <si>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</si>
  <si>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</si>
  <si>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</si>
  <si>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</si>
  <si>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</si>
  <si>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</si>
  <si>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</si>
  <si>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</si>
  <si>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</si>
  <si>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</si>
  <si>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</si>
  <si>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</si>
  <si>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</si>
  <si>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</si>
  <si>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</si>
  <si>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</si>
  <si>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</si>
  <si>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</si>
  <si>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</si>
  <si>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</si>
  <si>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</si>
  <si>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</si>
  <si>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</si>
  <si>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</si>
  <si>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</si>
  <si>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</si>
  <si>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</si>
  <si>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</si>
  <si>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</si>
  <si>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</si>
  <si>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</si>
  <si>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</si>
  <si>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</si>
  <si>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</si>
  <si>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</si>
  <si>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</si>
  <si>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</si>
  <si>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</si>
  <si>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</si>
  <si>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</si>
  <si>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</si>
  <si>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</si>
  <si>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</si>
  <si>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</si>
  <si>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</si>
  <si>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</si>
  <si>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</si>
  <si>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</si>
  <si>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</si>
  <si>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</si>
  <si>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</si>
  <si>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</si>
  <si>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</si>
  <si>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</si>
  <si>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</si>
  <si>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</si>
  <si>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</si>
  <si>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</si>
  <si>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</si>
  <si>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</si>
  <si>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</si>
  <si>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</si>
  <si>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</si>
  <si>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</si>
  <si>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</si>
  <si>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</si>
  <si>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</si>
  <si>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</si>
  <si>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</si>
  <si>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</si>
  <si>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</si>
  <si>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</si>
  <si>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</si>
  <si>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</si>
  <si>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</si>
  <si>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</si>
  <si>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</si>
  <si>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</si>
  <si>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</si>
  <si>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</si>
  <si>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</si>
  <si>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</si>
  <si>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</si>
  <si>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</si>
  <si>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</si>
  <si>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</si>
  <si>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</si>
  <si>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</si>
  <si>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</si>
  <si>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</si>
  <si>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</si>
  <si>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</si>
  <si>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</si>
  <si>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</si>
  <si>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</si>
  <si>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</si>
  <si>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</si>
  <si>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</si>
  <si>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</si>
  <si>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</si>
  <si>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</si>
  <si>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</si>
  <si>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</si>
  <si>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</si>
  <si>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</si>
  <si>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</si>
  <si>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</si>
  <si>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</si>
  <si>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</si>
  <si>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</si>
  <si>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</si>
  <si>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</si>
  <si>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</si>
  <si>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</si>
  <si>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</si>
  <si>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</si>
  <si>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</si>
  <si>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</si>
  <si>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</si>
  <si>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</si>
  <si>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</si>
  <si>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</si>
  <si>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</si>
  <si>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</si>
  <si>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</si>
  <si>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</si>
  <si>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</si>
  <si>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</si>
  <si>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</si>
  <si>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</si>
  <si>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</si>
  <si>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</si>
  <si>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</si>
  <si>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</si>
  <si>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</si>
  <si>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</si>
  <si>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</si>
  <si>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</si>
  <si>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</si>
  <si>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</si>
  <si>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</si>
  <si>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</si>
  <si>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</si>
  <si>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</si>
  <si>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</si>
  <si>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</si>
  <si>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</si>
  <si>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</si>
  <si>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</si>
  <si>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</si>
  <si>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</si>
  <si>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</si>
  <si>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</si>
  <si>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</si>
  <si>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</si>
  <si>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</si>
  <si>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</si>
  <si>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</si>
  <si>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</si>
  <si>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</si>
  <si>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</si>
  <si>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</si>
  <si>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</si>
  <si>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</si>
  <si>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</si>
  <si>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</si>
  <si>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</si>
  <si>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</si>
  <si>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</si>
  <si>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</si>
  <si>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</si>
  <si>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</si>
  <si>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</si>
  <si>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</si>
  <si>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</si>
  <si>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</si>
  <si>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</si>
  <si>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</si>
  <si>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</si>
  <si>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</si>
  <si>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</si>
  <si>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</si>
  <si>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</si>
  <si>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</si>
  <si>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</si>
  <si>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</si>
  <si>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</si>
  <si>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</si>
  <si>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</si>
  <si>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</si>
  <si>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</si>
  <si>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</si>
  <si>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</si>
  <si>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</si>
  <si>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</si>
  <si>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</si>
  <si>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</si>
  <si>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</si>
  <si>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</si>
  <si>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</si>
  <si>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</si>
  <si>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</si>
  <si>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</si>
  <si>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</si>
  <si>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</si>
  <si>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</si>
  <si>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</si>
  <si>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</si>
  <si>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</si>
  <si>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</si>
  <si>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</si>
  <si>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</si>
  <si>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</si>
  <si>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</si>
  <si>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</si>
  <si>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</si>
  <si>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</si>
  <si>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</si>
  <si>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</si>
  <si>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</si>
  <si>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</si>
  <si>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</si>
  <si>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</si>
  <si>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</si>
  <si>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</si>
  <si>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</si>
  <si>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</si>
  <si>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</si>
  <si>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</si>
  <si>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</si>
  <si>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</si>
  <si>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</si>
  <si>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</si>
  <si>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</si>
  <si>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</si>
  <si>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</si>
  <si>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</si>
  <si>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</si>
  <si>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</si>
  <si>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</si>
  <si>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</si>
  <si>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</si>
  <si>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</si>
  <si>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</si>
  <si>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</si>
  <si>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</si>
  <si>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</si>
  <si>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</si>
  <si>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</si>
  <si>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</si>
  <si>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</si>
  <si>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</si>
  <si>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</si>
  <si>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</si>
  <si>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</si>
  <si>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</si>
  <si>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</si>
  <si>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</si>
  <si>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</si>
  <si>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</si>
  <si>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</si>
  <si>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</si>
  <si>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</si>
  <si>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</si>
  <si>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</si>
  <si>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</si>
  <si>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</si>
  <si>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</si>
  <si>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</si>
  <si>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</si>
  <si>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</si>
  <si>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</si>
  <si>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</si>
  <si>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</si>
  <si>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</si>
  <si>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</si>
  <si>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</si>
  <si>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</si>
  <si>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</si>
  <si>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</si>
  <si>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</si>
  <si>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</si>
  <si>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</si>
  <si>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</si>
  <si>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</si>
  <si>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</si>
  <si>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</si>
  <si>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</si>
  <si>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</si>
  <si>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</si>
  <si>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</si>
  <si>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</si>
  <si>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</si>
  <si>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</si>
  <si>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</si>
  <si>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</si>
  <si>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</si>
  <si>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</si>
  <si>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</si>
  <si>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</si>
  <si>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</si>
  <si>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</si>
  <si>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</si>
  <si>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</si>
  <si>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</si>
  <si>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</si>
  <si>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</si>
  <si>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</si>
  <si>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</si>
  <si>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</si>
  <si>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</si>
  <si>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</si>
  <si>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</si>
  <si>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</si>
  <si>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</si>
  <si>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</si>
  <si>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</si>
  <si>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</si>
  <si>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</si>
  <si>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</si>
  <si>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</si>
  <si>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</si>
  <si>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</si>
  <si>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</si>
  <si>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</si>
  <si>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</si>
  <si>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</si>
  <si>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</si>
  <si>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</si>
  <si>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</si>
  <si>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</si>
  <si>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</si>
  <si>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</si>
  <si>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</si>
  <si>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</si>
  <si>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</si>
  <si>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</si>
  <si>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</si>
  <si>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</si>
  <si>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</si>
  <si>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</si>
  <si>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</si>
  <si>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</si>
  <si>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</si>
  <si>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</si>
  <si>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</si>
  <si>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</si>
  <si>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</si>
  <si>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</si>
  <si>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</si>
  <si>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</si>
  <si>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</si>
  <si>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</si>
  <si>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</si>
  <si>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</si>
  <si>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</si>
  <si>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</si>
  <si>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</si>
  <si>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</si>
  <si>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</si>
  <si>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</si>
  <si>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</si>
  <si>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</si>
  <si>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</si>
  <si>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</si>
  <si>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</si>
  <si>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</si>
  <si>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</si>
  <si>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</si>
  <si>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</si>
  <si>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</si>
  <si>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</si>
  <si>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</si>
  <si>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</si>
  <si>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</si>
  <si>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</si>
  <si>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</si>
  <si>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</si>
  <si>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</si>
  <si>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</si>
  <si>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</si>
  <si>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</si>
  <si>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</si>
  <si>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</si>
  <si>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</si>
  <si>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</si>
  <si>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</si>
  <si>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</si>
  <si>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</si>
  <si>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</si>
  <si>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</si>
  <si>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</si>
  <si>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</si>
  <si>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</si>
  <si>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</si>
  <si>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</si>
  <si>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</si>
  <si>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</si>
  <si>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</si>
  <si>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</si>
  <si>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</si>
  <si>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</si>
  <si>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</si>
  <si>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</si>
  <si>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</si>
  <si>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</si>
  <si>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</si>
  <si>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</si>
  <si>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</si>
  <si>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</si>
  <si>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</si>
  <si>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</si>
  <si>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</si>
  <si>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</si>
  <si>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</si>
  <si>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</si>
  <si>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</si>
  <si>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</si>
  <si>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</si>
  <si>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</si>
  <si>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</si>
  <si>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</si>
  <si>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</si>
  <si>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</si>
  <si>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</si>
  <si>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</si>
  <si>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</si>
  <si>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</si>
  <si>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</si>
  <si>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</si>
  <si>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</si>
  <si>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</si>
  <si>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</si>
  <si>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</si>
  <si>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</si>
  <si>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</si>
  <si>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</si>
  <si>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</si>
  <si>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</si>
  <si>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</si>
  <si>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</si>
  <si>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</si>
  <si>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</si>
  <si>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</si>
  <si>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</si>
  <si>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</si>
  <si>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</si>
  <si>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</si>
  <si>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</si>
  <si>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</si>
  <si>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</si>
  <si>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</si>
  <si>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</si>
  <si>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</si>
  <si>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</si>
  <si>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</si>
  <si>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</si>
  <si>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</si>
  <si>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</si>
  <si>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</si>
  <si>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</si>
  <si>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</si>
  <si>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</si>
  <si>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</si>
  <si>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</si>
  <si>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</si>
  <si>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</si>
  <si>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</si>
  <si>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</si>
  <si>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</si>
  <si>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</si>
  <si>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</si>
  <si>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</si>
  <si>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</si>
  <si>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</si>
  <si>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</si>
  <si>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</si>
  <si>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</si>
  <si>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</si>
  <si>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</si>
  <si>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</si>
  <si>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</si>
  <si>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</si>
  <si>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</si>
  <si>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</si>
  <si>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</si>
  <si>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</si>
  <si>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</si>
  <si>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</si>
  <si>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</si>
  <si>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</si>
  <si>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</si>
  <si>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</si>
  <si>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</si>
  <si>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</si>
  <si>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</si>
  <si>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</si>
  <si>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</si>
  <si>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</si>
  <si>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</si>
  <si>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</si>
  <si>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</si>
  <si>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</si>
  <si>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</si>
  <si>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</si>
  <si>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</si>
  <si>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</si>
  <si>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</si>
  <si>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</si>
  <si>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</si>
  <si>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</si>
  <si>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</si>
  <si>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</si>
  <si>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</si>
  <si>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</si>
  <si>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</si>
  <si>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</si>
  <si>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</si>
  <si>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</si>
  <si>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</si>
  <si>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</si>
  <si>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</si>
  <si>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</si>
  <si>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</si>
  <si>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</si>
  <si>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</si>
  <si>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</si>
  <si>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</si>
  <si>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</si>
  <si>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</si>
  <si>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</si>
  <si>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</si>
  <si>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</si>
  <si>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</si>
  <si>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</si>
  <si>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</si>
  <si>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</si>
  <si>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</si>
  <si>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</si>
  <si>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</si>
  <si>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</si>
  <si>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</si>
  <si>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</si>
  <si>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</si>
  <si>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</si>
  <si>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</si>
  <si>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</si>
  <si>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</si>
  <si>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</si>
  <si>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</si>
  <si>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</si>
  <si>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</si>
  <si>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</si>
  <si>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</si>
  <si>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</si>
  <si>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</si>
  <si>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</si>
  <si>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</si>
  <si>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</si>
  <si>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</si>
  <si>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</si>
  <si>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</si>
  <si>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</si>
  <si>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</si>
  <si>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</si>
  <si>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</si>
  <si>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</si>
  <si>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</si>
  <si>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</si>
  <si>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</si>
  <si>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</si>
  <si>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</si>
  <si>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</si>
  <si>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</si>
  <si>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</si>
  <si>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</si>
  <si>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</si>
  <si>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</si>
  <si>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</si>
  <si>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</si>
  <si>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</si>
  <si>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</si>
  <si>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</si>
  <si>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</si>
  <si>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</si>
  <si>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</si>
  <si>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</si>
  <si>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</si>
  <si>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</si>
  <si>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</si>
  <si>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</si>
  <si>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</si>
  <si>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</si>
  <si>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</si>
  <si>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</si>
  <si>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</si>
  <si>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</si>
  <si>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</si>
  <si>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</si>
  <si>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</si>
  <si>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</si>
  <si>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</si>
  <si>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</si>
  <si>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</si>
  <si>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</si>
  <si>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</si>
  <si>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</si>
  <si>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</si>
  <si>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</si>
  <si>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</si>
  <si>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</si>
  <si>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</si>
  <si>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</si>
  <si>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</si>
  <si>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</si>
  <si>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</si>
  <si>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</si>
  <si>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</si>
  <si>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</si>
  <si>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</si>
  <si>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</si>
  <si>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</si>
  <si>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</si>
  <si>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</si>
  <si>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</si>
  <si>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</si>
  <si>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</si>
  <si>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</si>
  <si>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</si>
  <si>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</si>
  <si>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</si>
  <si>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</si>
  <si>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</si>
  <si>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</si>
  <si>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</si>
  <si>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</si>
  <si>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</si>
  <si>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</si>
  <si>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</si>
  <si>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</si>
  <si>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</si>
  <si>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</si>
  <si>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</si>
  <si>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</si>
  <si>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</si>
  <si>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</si>
  <si>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</si>
  <si>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</si>
  <si>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</si>
  <si>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</si>
  <si>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</si>
  <si>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</si>
  <si>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</si>
  <si>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</si>
  <si>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</si>
  <si>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</si>
  <si>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</si>
  <si>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</si>
  <si>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</si>
  <si>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</si>
  <si>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</si>
  <si>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</si>
  <si>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</si>
  <si>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</si>
  <si>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</si>
  <si>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</si>
  <si>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</si>
  <si>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</si>
  <si>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</si>
  <si>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</si>
  <si>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</si>
  <si>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</si>
  <si>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</si>
  <si>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</si>
  <si>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</si>
  <si>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</si>
  <si>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</si>
  <si>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</si>
  <si>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</si>
  <si>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</si>
  <si>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</si>
  <si>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</si>
  <si>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</si>
  <si>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</si>
  <si>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</si>
  <si>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</si>
  <si>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</si>
  <si>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</si>
  <si>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</si>
  <si>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</si>
  <si>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</si>
  <si>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</si>
  <si>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</si>
  <si>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</si>
  <si>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</si>
  <si>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</si>
  <si>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</si>
  <si>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</si>
  <si>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</si>
  <si>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</si>
  <si>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</si>
  <si>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</si>
  <si>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</si>
  <si>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</si>
  <si>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</si>
  <si>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</si>
  <si>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</si>
  <si>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</si>
  <si>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</si>
  <si>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</si>
  <si>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</si>
  <si>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</si>
  <si>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</si>
  <si>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</si>
  <si>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</si>
  <si>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</si>
  <si>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</si>
  <si>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</si>
  <si>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</si>
  <si>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</si>
  <si>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</si>
  <si>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</si>
  <si>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</si>
  <si>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</si>
  <si>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</si>
  <si>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</si>
  <si>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</si>
  <si>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</si>
  <si>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</si>
  <si>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</si>
  <si>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</si>
  <si>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</si>
  <si>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</si>
  <si>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</si>
  <si>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</si>
  <si>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</si>
  <si>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</si>
  <si>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</si>
  <si>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</si>
  <si>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</si>
  <si>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</si>
  <si>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</si>
  <si>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</si>
  <si>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</si>
  <si>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</si>
  <si>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</si>
  <si>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</si>
  <si>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</si>
  <si>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</si>
  <si>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</si>
  <si>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</si>
  <si>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</si>
  <si>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</si>
  <si>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</si>
  <si>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</si>
  <si>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</si>
  <si>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</si>
  <si>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</si>
  <si>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</si>
  <si>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</si>
  <si>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</si>
  <si>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</si>
  <si>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</si>
  <si>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</si>
  <si>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</si>
  <si>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</si>
  <si>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</si>
  <si>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</si>
  <si>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</si>
  <si>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</si>
  <si>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</si>
  <si>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</si>
  <si>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</si>
  <si>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</si>
  <si>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</si>
  <si>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</si>
  <si>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</si>
  <si>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</si>
  <si>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</si>
  <si>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</si>
  <si>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</si>
  <si>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</si>
  <si>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</si>
  <si>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</si>
  <si>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</si>
  <si>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</si>
  <si>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</si>
  <si>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</si>
  <si>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</si>
  <si>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</si>
  <si>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</si>
  <si>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</si>
  <si>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</si>
  <si>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</si>
  <si>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</si>
  <si>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</si>
  <si>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</si>
  <si>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</si>
  <si>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</si>
  <si>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</si>
  <si>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</si>
  <si>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</si>
  <si>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</si>
  <si>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</si>
  <si>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</si>
  <si>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</si>
  <si>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</si>
  <si>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</si>
  <si>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</si>
  <si>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</si>
  <si>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</si>
  <si>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</si>
  <si>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</si>
  <si>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</si>
  <si>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</si>
  <si>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</si>
  <si>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</si>
  <si>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</si>
  <si>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</si>
  <si>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</si>
  <si>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</si>
  <si>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</si>
  <si>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</si>
  <si>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</si>
  <si>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</si>
  <si>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</si>
  <si>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</si>
  <si>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</si>
  <si>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</si>
  <si>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</si>
  <si>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</si>
  <si>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</si>
  <si>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</si>
  <si>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</si>
  <si>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</si>
  <si>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</si>
  <si>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</si>
  <si>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</si>
  <si>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</si>
  <si>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</si>
  <si>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</si>
  <si>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</si>
  <si>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</si>
  <si>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</si>
  <si>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</si>
  <si>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</si>
  <si>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</si>
  <si>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</si>
  <si>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</si>
  <si>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</si>
  <si>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</si>
  <si>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</si>
  <si>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</si>
  <si>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</si>
  <si>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</si>
  <si>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</si>
  <si>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</si>
  <si>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</si>
  <si>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</si>
  <si>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</si>
  <si>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</si>
  <si>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</si>
  <si>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</si>
  <si>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</si>
  <si>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</si>
  <si>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</si>
  <si>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</si>
  <si>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</si>
  <si>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</si>
  <si>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</si>
  <si>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</si>
  <si>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</si>
  <si>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</si>
  <si>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</si>
  <si>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</si>
  <si>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</si>
  <si>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</si>
  <si>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</si>
  <si>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</si>
  <si>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</si>
  <si>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</si>
  <si>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</si>
  <si>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</si>
  <si>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</si>
  <si>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</si>
  <si>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</si>
  <si>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</si>
  <si>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</si>
  <si>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</si>
  <si>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</si>
  <si>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</si>
  <si>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</si>
  <si>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</si>
  <si>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</si>
  <si>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</si>
  <si>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</si>
  <si>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</si>
  <si>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</si>
  <si>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</si>
  <si>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</si>
  <si>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</si>
  <si>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</si>
  <si>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</si>
  <si>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</si>
  <si>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</si>
  <si>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</si>
  <si>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</si>
  <si>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</si>
  <si>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</si>
  <si>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</si>
  <si>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</si>
  <si>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</si>
  <si>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</si>
  <si>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</si>
  <si>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</si>
  <si>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</si>
  <si>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</si>
  <si>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</si>
  <si>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</si>
  <si>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</si>
  <si>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</si>
  <si>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</si>
  <si>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</si>
  <si>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</si>
  <si>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</si>
  <si>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</si>
  <si>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</si>
  <si>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</si>
  <si>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</si>
  <si>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</si>
  <si>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</si>
  <si>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</si>
  <si>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</si>
  <si>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</si>
  <si>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</si>
  <si>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</si>
  <si>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</si>
  <si>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</si>
  <si>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</si>
  <si>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</si>
  <si>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</si>
  <si>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</si>
  <si>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</si>
  <si>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</si>
  <si>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</si>
  <si>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</si>
  <si>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</si>
  <si>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</si>
  <si>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</si>
  <si>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</si>
  <si>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</si>
  <si>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</si>
  <si>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</si>
  <si>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</si>
  <si>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</si>
  <si>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</si>
  <si>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</si>
  <si>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</si>
  <si>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</si>
  <si>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</si>
  <si>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</si>
  <si>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</si>
  <si>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</si>
  <si>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</si>
  <si>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</si>
  <si>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</si>
  <si>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</si>
  <si>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</si>
  <si>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</si>
  <si>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</si>
  <si>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</si>
  <si>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</si>
  <si>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</si>
  <si>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</si>
  <si>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</si>
  <si>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</si>
  <si>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</si>
  <si>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</si>
  <si>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</si>
  <si>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</si>
  <si>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</si>
  <si>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</si>
  <si>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</si>
  <si>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</si>
  <si>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</si>
  <si>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</si>
  <si>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</si>
  <si>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</si>
  <si>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</si>
  <si>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</si>
  <si>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</si>
  <si>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</si>
  <si>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</si>
  <si>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</si>
  <si>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</si>
  <si>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</si>
  <si>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</si>
  <si>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</si>
  <si>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</si>
  <si>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</si>
  <si>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</si>
  <si>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</si>
  <si>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</si>
  <si>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</si>
  <si>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</si>
  <si>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</si>
  <si>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</si>
  <si>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</si>
  <si>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</si>
  <si>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</si>
  <si>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</si>
  <si>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</si>
  <si>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</si>
  <si>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</si>
  <si>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</si>
  <si>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</si>
  <si>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</si>
  <si>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</si>
  <si>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</si>
  <si>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</si>
  <si>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</si>
  <si>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</si>
  <si>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</si>
  <si>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</si>
  <si>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</si>
  <si>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</si>
  <si>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</si>
  <si>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</si>
  <si>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</si>
  <si>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</si>
  <si>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</si>
  <si>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</si>
  <si>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</si>
  <si>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</si>
  <si>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</si>
  <si>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</si>
  <si>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</si>
  <si>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</si>
  <si>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</si>
  <si>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</si>
  <si>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</si>
  <si>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</si>
  <si>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</si>
  <si>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</si>
  <si>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</si>
  <si>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</si>
  <si>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</si>
  <si>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</si>
  <si>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</si>
  <si>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</si>
  <si>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</si>
  <si>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</si>
  <si>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</si>
  <si>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</si>
  <si>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</si>
  <si>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</si>
  <si>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</si>
  <si>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</si>
  <si>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</si>
  <si>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</si>
  <si>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</si>
  <si>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</si>
  <si>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</si>
  <si>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</si>
  <si>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</si>
  <si>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</si>
  <si>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</si>
  <si>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</si>
  <si>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</si>
  <si>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</si>
  <si>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</si>
  <si>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</si>
  <si>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</si>
  <si>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</si>
  <si>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</si>
  <si>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</si>
  <si>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</si>
  <si>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</si>
  <si>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</si>
  <si>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</si>
  <si>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</si>
  <si>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</si>
  <si>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</si>
  <si>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</si>
  <si>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</si>
  <si>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</si>
  <si>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</si>
  <si>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</si>
  <si>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</si>
  <si>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</si>
  <si>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</si>
  <si>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</si>
  <si>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</si>
  <si>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</si>
  <si>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</si>
  <si>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</si>
  <si>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</si>
  <si>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</si>
  <si>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</si>
  <si>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</si>
  <si>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</si>
  <si>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</si>
  <si>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</si>
  <si>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</si>
  <si>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</si>
  <si>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</si>
  <si>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</si>
  <si>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</si>
  <si>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</si>
  <si>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</si>
  <si>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</si>
  <si>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</si>
  <si>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</si>
  <si>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</si>
  <si>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</si>
  <si>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</si>
  <si>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</si>
  <si>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</si>
  <si>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</si>
  <si>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</si>
  <si>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</si>
  <si>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</si>
  <si>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</si>
  <si>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</si>
  <si>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</si>
  <si>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</si>
  <si>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</si>
  <si>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</si>
  <si>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</si>
  <si>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</si>
  <si>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</si>
  <si>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</si>
  <si>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</si>
  <si>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</si>
  <si>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</si>
  <si>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</si>
  <si>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</si>
  <si>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</si>
  <si>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</si>
  <si>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</si>
  <si>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</si>
  <si>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</si>
  <si>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</si>
  <si>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</si>
  <si>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</si>
  <si>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</si>
  <si>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</si>
  <si>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</si>
  <si>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</si>
  <si>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</si>
  <si>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</si>
  <si>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</si>
  <si>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</si>
  <si>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</si>
  <si>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</si>
  <si>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</si>
  <si>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</si>
  <si>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</si>
  <si>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</si>
  <si>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</si>
  <si>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</si>
  <si>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</si>
  <si>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</si>
  <si>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</si>
  <si>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</si>
  <si>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</si>
  <si>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</si>
  <si>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</si>
  <si>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</si>
  <si>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</si>
  <si>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</si>
  <si>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</si>
  <si>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</si>
  <si>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</si>
  <si>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</si>
  <si>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</si>
  <si>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</si>
  <si>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</si>
  <si>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</si>
  <si>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</si>
  <si>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</si>
  <si>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</si>
  <si>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</si>
  <si>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</si>
  <si>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</si>
  <si>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</si>
  <si>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</si>
  <si>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</si>
  <si>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</si>
  <si>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</si>
  <si>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</si>
  <si>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</si>
  <si>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</si>
  <si>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</si>
  <si>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</si>
  <si>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</si>
  <si>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</si>
  <si>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</si>
  <si>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</si>
  <si>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</si>
  <si>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</si>
  <si>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</si>
  <si>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</si>
  <si>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</si>
  <si>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</si>
  <si>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</si>
  <si>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</si>
  <si>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</si>
  <si>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</si>
  <si>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</si>
  <si>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</si>
  <si>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</si>
  <si>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</si>
  <si>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</si>
  <si>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</si>
  <si>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</si>
  <si>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</si>
  <si>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</si>
  <si>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</si>
  <si>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</si>
  <si>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</si>
  <si>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</si>
  <si>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</si>
  <si>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</si>
  <si>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</si>
  <si>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</si>
  <si>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</si>
  <si>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</si>
  <si>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</si>
  <si>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</si>
  <si>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</si>
  <si>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</si>
  <si>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</si>
  <si>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</si>
  <si>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</si>
  <si>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</si>
  <si>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</si>
  <si>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</si>
  <si>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</si>
  <si>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</si>
  <si>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</si>
  <si>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</si>
  <si>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</si>
  <si>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</si>
  <si>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</si>
  <si>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</si>
  <si>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</si>
  <si>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</si>
  <si>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</si>
  <si>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</si>
  <si>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</si>
  <si>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</si>
  <si>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</si>
  <si>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</si>
  <si>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</si>
  <si>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</si>
  <si>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</si>
  <si>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</si>
  <si>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</si>
  <si>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</si>
  <si>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</si>
  <si>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</si>
  <si>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</si>
  <si>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</si>
  <si>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</si>
  <si>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</si>
  <si>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</si>
  <si>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</si>
  <si>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</si>
  <si>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</si>
  <si>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</si>
  <si>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</si>
  <si>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</si>
  <si>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</si>
  <si>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</si>
  <si>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</si>
  <si>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</si>
  <si>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</si>
  <si>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</si>
  <si>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</si>
  <si>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</si>
  <si>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</si>
  <si>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</si>
  <si>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</si>
  <si>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</si>
  <si>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</si>
  <si>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</si>
  <si>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</si>
  <si>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</si>
  <si>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</si>
  <si>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</si>
  <si>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</si>
  <si>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</si>
  <si>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</si>
  <si>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</si>
  <si>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</si>
  <si>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</si>
  <si>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</si>
  <si>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</si>
  <si>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</si>
  <si>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</si>
  <si>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</si>
  <si>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</si>
  <si>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</si>
  <si>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</si>
  <si>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</si>
  <si>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</si>
  <si>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</si>
  <si>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</si>
  <si>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</si>
  <si>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</si>
  <si>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</si>
  <si>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</si>
  <si>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</si>
  <si>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</si>
  <si>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</si>
  <si>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</si>
  <si>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</si>
  <si>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</si>
  <si>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</si>
  <si>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</si>
  <si>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</si>
  <si>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</si>
  <si>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</si>
  <si>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</si>
  <si>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</si>
  <si>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</si>
  <si>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</si>
  <si>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</si>
  <si>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</si>
  <si>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</si>
  <si>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</si>
  <si>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</si>
  <si>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</si>
  <si>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</si>
  <si>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</si>
  <si>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</si>
  <si>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</si>
  <si>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</si>
  <si>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</si>
  <si>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</si>
  <si>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</si>
  <si>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</si>
  <si>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</si>
  <si>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</si>
  <si>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</si>
  <si>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</si>
  <si>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</si>
  <si>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</si>
  <si>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</si>
  <si>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</si>
  <si>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</si>
  <si>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</si>
  <si>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</si>
  <si>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</si>
  <si>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</si>
  <si>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</si>
  <si>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</si>
  <si>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</si>
  <si>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</si>
  <si>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</si>
  <si>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</si>
  <si>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</si>
  <si>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</si>
  <si>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</si>
  <si>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</si>
  <si>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</si>
  <si>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</si>
  <si>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</si>
  <si>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</si>
  <si>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</si>
  <si>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</si>
  <si>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</si>
  <si>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</si>
  <si>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</si>
  <si>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</si>
  <si>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</si>
  <si>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</si>
  <si>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</si>
  <si>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</si>
  <si>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</si>
  <si>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</si>
  <si>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</si>
  <si>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</si>
  <si>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</si>
  <si>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</si>
  <si>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</si>
  <si>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</si>
  <si>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</si>
  <si>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</si>
  <si>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</si>
  <si>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</si>
  <si>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</si>
  <si>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</si>
  <si>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</si>
  <si>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</si>
  <si>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</si>
  <si>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</si>
  <si>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</si>
  <si>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</si>
  <si>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</si>
  <si>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</si>
  <si>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</si>
  <si>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</si>
  <si>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</si>
  <si>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</si>
  <si>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</si>
  <si>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</si>
  <si>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</si>
  <si>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</si>
  <si>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</si>
  <si>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</si>
  <si>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</si>
  <si>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</si>
  <si>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</si>
  <si>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</si>
  <si>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</si>
  <si>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</si>
  <si>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</si>
  <si>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</si>
  <si>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</si>
  <si>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</si>
  <si>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</si>
  <si>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</si>
  <si>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</si>
  <si>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</si>
  <si>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</si>
  <si>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</si>
  <si>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</si>
  <si>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</si>
  <si>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</si>
  <si>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</si>
  <si>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</si>
  <si>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</si>
  <si>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</si>
  <si>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</si>
  <si>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</si>
  <si>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</si>
  <si>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</si>
  <si>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</si>
  <si>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</si>
  <si>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</si>
  <si>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</si>
  <si>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</si>
  <si>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</si>
  <si>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</si>
  <si>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</si>
  <si>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</si>
  <si>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</si>
  <si>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</si>
  <si>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</si>
  <si>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</si>
  <si>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</si>
  <si>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</si>
  <si>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</si>
  <si>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</si>
  <si>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</si>
  <si>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</si>
  <si>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</si>
  <si>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</si>
  <si>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</si>
  <si>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</si>
  <si>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</si>
  <si>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</si>
  <si>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</si>
  <si>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</si>
  <si>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</si>
  <si>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</si>
  <si>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</si>
  <si>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</si>
  <si>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</si>
  <si>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</si>
  <si>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</si>
  <si>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</si>
  <si>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</si>
  <si>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</si>
  <si>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</si>
  <si>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</si>
  <si>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</si>
  <si>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</si>
  <si>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</si>
  <si>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</si>
  <si>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</si>
  <si>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</si>
  <si>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</si>
  <si>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</si>
  <si>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</si>
  <si>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</si>
  <si>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</si>
  <si>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</si>
  <si>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</si>
  <si>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</si>
  <si>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</si>
  <si>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</si>
  <si>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</si>
  <si>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</si>
  <si>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</si>
  <si>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</si>
  <si>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</si>
  <si>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</si>
  <si>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</si>
  <si>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</si>
  <si>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</si>
  <si>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</si>
  <si>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</si>
  <si>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</si>
  <si>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</si>
  <si>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</si>
  <si>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</si>
  <si>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</si>
  <si>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</si>
  <si>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</si>
  <si>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</si>
  <si>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</si>
  <si>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</si>
  <si>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</si>
  <si>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</si>
  <si>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</si>
  <si>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</si>
  <si>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</si>
  <si>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</si>
  <si>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</si>
  <si>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</si>
  <si>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</si>
  <si>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</si>
  <si>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</si>
  <si>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</si>
  <si>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</si>
  <si>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</si>
  <si>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</si>
  <si>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</si>
  <si>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</si>
  <si>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</si>
  <si>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</si>
  <si>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</si>
  <si>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</si>
  <si>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</si>
  <si>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</si>
  <si>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</si>
  <si>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</si>
  <si>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</si>
  <si>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</si>
  <si>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</si>
  <si>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</si>
  <si>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</si>
  <si>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</si>
  <si>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</si>
  <si>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</si>
  <si>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</si>
  <si>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</si>
  <si>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</si>
  <si>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</si>
  <si>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</si>
  <si>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</si>
  <si>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</si>
  <si>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</si>
  <si>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</si>
  <si>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</si>
  <si>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</si>
  <si>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</si>
  <si>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</si>
  <si>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</si>
  <si>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</si>
  <si>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</si>
  <si>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</si>
  <si>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</si>
  <si>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</si>
  <si>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</si>
  <si>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</si>
  <si>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</si>
  <si>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</si>
  <si>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</si>
  <si>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</si>
  <si>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</si>
  <si>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</si>
  <si>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</si>
  <si>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</si>
  <si>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</si>
  <si>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</si>
  <si>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</si>
  <si>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</si>
  <si>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</si>
  <si>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</si>
  <si>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</si>
  <si>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</si>
  <si>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</si>
  <si>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</si>
  <si>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</si>
  <si>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</si>
  <si>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</si>
  <si>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</si>
  <si>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</si>
  <si>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</si>
  <si>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</si>
  <si>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</si>
  <si>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</si>
  <si>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</si>
  <si>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</si>
  <si>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</si>
  <si>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</si>
  <si>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</si>
  <si>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</si>
  <si>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</si>
  <si>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</si>
  <si>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</si>
  <si>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</si>
  <si>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</si>
  <si>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</si>
  <si>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</si>
  <si>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</si>
  <si>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</si>
  <si>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</si>
  <si>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</si>
  <si>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</si>
  <si>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</si>
  <si>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</si>
  <si>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</si>
  <si>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</si>
  <si>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</si>
  <si>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</si>
  <si>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</si>
  <si>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</si>
  <si>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</si>
  <si>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</si>
  <si>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</si>
  <si>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</si>
  <si>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</si>
  <si>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</si>
  <si>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</si>
  <si>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</si>
  <si>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</si>
  <si>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</si>
  <si>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</si>
  <si>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</si>
  <si>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</si>
  <si>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</si>
  <si>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</si>
  <si>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</si>
  <si>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</si>
  <si>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</si>
  <si>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</si>
  <si>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</si>
  <si>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</si>
  <si>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</si>
  <si>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</si>
  <si>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</si>
  <si>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</si>
  <si>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</si>
  <si>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</si>
  <si>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</si>
  <si>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</si>
  <si>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</si>
  <si>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</si>
  <si>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</si>
  <si>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</si>
  <si>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</si>
  <si>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</si>
  <si>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</si>
  <si>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</si>
  <si>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</si>
  <si>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</si>
  <si>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</si>
  <si>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</si>
  <si>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</si>
  <si>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</si>
  <si>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</si>
  <si>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</si>
  <si>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</si>
  <si>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</si>
  <si>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</si>
  <si>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</si>
  <si>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</si>
  <si>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</si>
  <si>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</si>
  <si>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</si>
  <si>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</si>
  <si>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</si>
  <si>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</si>
  <si>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</si>
  <si>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</si>
  <si>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</si>
  <si>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</si>
  <si>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</si>
  <si>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</si>
  <si>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</si>
  <si>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</si>
  <si>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</si>
  <si>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</si>
  <si>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</si>
  <si>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</si>
  <si>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</si>
  <si>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</si>
  <si>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</si>
  <si>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</si>
  <si>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</si>
  <si>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</si>
  <si>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</si>
  <si>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</si>
  <si>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</si>
  <si>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</si>
  <si>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</si>
  <si>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</si>
  <si>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</si>
  <si>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</si>
  <si>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</si>
  <si>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</si>
  <si>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</si>
  <si>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</si>
  <si>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</si>
  <si>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</si>
  <si>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</si>
  <si>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</si>
  <si>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</si>
  <si>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</si>
  <si>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</si>
  <si>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</si>
  <si>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</si>
  <si>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</si>
  <si>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</si>
  <si>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</si>
  <si>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</si>
  <si>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</si>
  <si>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</si>
  <si>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</si>
  <si>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</si>
  <si>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</si>
  <si>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</si>
  <si>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</si>
  <si>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</si>
  <si>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</si>
  <si>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</si>
  <si>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</si>
  <si>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</si>
  <si>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</si>
  <si>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</si>
  <si>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</si>
  <si>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</si>
  <si>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</si>
  <si>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</si>
  <si>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</si>
  <si>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</si>
  <si>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</si>
  <si>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</si>
  <si>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</si>
  <si>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</si>
  <si>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</si>
  <si>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</si>
  <si>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</si>
  <si>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</si>
  <si>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</si>
  <si>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</si>
  <si>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</si>
  <si>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</si>
  <si>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</si>
  <si>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</si>
  <si>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</si>
  <si>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</si>
  <si>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</si>
  <si>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</si>
  <si>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</si>
  <si>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</si>
  <si>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</si>
  <si>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</si>
  <si>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</si>
  <si>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</si>
  <si>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</si>
  <si>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</si>
  <si>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</si>
  <si>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</si>
  <si>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</si>
  <si>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</si>
  <si>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</si>
  <si>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</si>
  <si>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</si>
  <si>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</si>
  <si>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</si>
  <si>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</si>
  <si>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</si>
  <si>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</si>
  <si>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</si>
  <si>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</si>
  <si>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</si>
  <si>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</si>
  <si>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</si>
  <si>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</si>
  <si>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</si>
  <si>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</si>
  <si>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</si>
  <si>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</si>
  <si>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</si>
  <si>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</si>
  <si>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</si>
  <si>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</si>
  <si>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</si>
  <si>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</si>
  <si>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</si>
  <si>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</si>
  <si>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</si>
  <si>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</si>
  <si>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</si>
  <si>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</si>
  <si>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</si>
  <si>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</si>
  <si>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</si>
  <si>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</si>
  <si>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</si>
  <si>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</si>
  <si>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</si>
  <si>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</si>
  <si>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</si>
  <si>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</si>
  <si>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</si>
  <si>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</si>
  <si>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</si>
  <si>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</si>
  <si>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</si>
  <si>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</si>
  <si>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</si>
  <si>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</si>
  <si>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</si>
  <si>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</si>
  <si>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</si>
  <si>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</si>
  <si>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</si>
  <si>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</si>
  <si>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</si>
  <si>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</si>
  <si>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</si>
  <si>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</si>
  <si>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</si>
  <si>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</si>
  <si>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</si>
  <si>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</si>
  <si>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</si>
  <si>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</si>
  <si>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</si>
  <si>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</si>
  <si>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</si>
  <si>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</si>
  <si>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</si>
  <si>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</si>
  <si>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</si>
  <si>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</si>
  <si>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</si>
  <si>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</si>
  <si>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</si>
  <si>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</si>
  <si>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</si>
  <si>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</si>
  <si>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</si>
  <si>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</si>
  <si>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</si>
  <si>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</si>
  <si>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</si>
  <si>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</si>
  <si>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</si>
  <si>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</si>
  <si>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</si>
  <si>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</si>
  <si>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</si>
  <si>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</si>
  <si>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</si>
  <si>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</si>
  <si>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</si>
  <si>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</si>
  <si>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</si>
  <si>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</si>
  <si>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</si>
  <si>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</si>
  <si>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</si>
  <si>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</si>
  <si>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</si>
  <si>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</si>
  <si>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</si>
  <si>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</si>
  <si>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</si>
  <si>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</si>
  <si>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</si>
  <si>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</si>
  <si>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</si>
  <si>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</si>
  <si>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</si>
  <si>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</si>
  <si>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</si>
  <si>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</si>
  <si>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</si>
  <si>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</si>
  <si>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</si>
  <si>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</si>
  <si>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</si>
  <si>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</si>
  <si>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</si>
  <si>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</si>
  <si>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</si>
  <si>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</si>
  <si>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</si>
  <si>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</si>
  <si>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</si>
  <si>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</si>
  <si>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</si>
  <si>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</si>
  <si>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</si>
  <si>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</si>
  <si>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</si>
  <si>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</si>
  <si>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</si>
  <si>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</si>
  <si>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</si>
  <si>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</si>
  <si>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</si>
  <si>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</si>
  <si>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</si>
  <si>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</si>
  <si>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</si>
  <si>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</si>
  <si>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</si>
  <si>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</si>
  <si>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</si>
  <si>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</si>
  <si>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</si>
  <si>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</si>
  <si>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</si>
  <si>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</si>
  <si>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</si>
  <si>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</si>
  <si>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</si>
  <si>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</si>
  <si>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</si>
  <si>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</si>
  <si>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</si>
  <si>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</si>
  <si>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</si>
  <si>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</si>
  <si>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</si>
  <si>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</si>
  <si>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</si>
  <si>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</si>
  <si>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</si>
  <si>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</si>
  <si>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</si>
  <si>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</si>
  <si>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</si>
  <si>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</si>
  <si>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</si>
  <si>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</si>
  <si>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</si>
  <si>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</si>
  <si>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</si>
  <si>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</si>
  <si>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</si>
  <si>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</si>
  <si>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</si>
  <si>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</si>
  <si>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</si>
  <si>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</si>
  <si>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</si>
  <si>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</si>
  <si>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</si>
  <si>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</si>
  <si>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</si>
  <si>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</si>
  <si>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</si>
  <si>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</si>
  <si>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</si>
  <si>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</si>
  <si>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</si>
  <si>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</si>
  <si>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</si>
  <si>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</si>
  <si>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</si>
  <si>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</si>
  <si>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</si>
  <si>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</si>
  <si>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</si>
  <si>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</si>
  <si>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</si>
  <si>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</si>
  <si>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</si>
  <si>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</si>
  <si>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</si>
  <si>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</si>
  <si>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</si>
  <si>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</si>
  <si>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</si>
  <si>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</si>
  <si>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</si>
  <si>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</si>
  <si>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</si>
  <si>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</si>
  <si>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</si>
  <si>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</si>
  <si>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</si>
  <si>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</si>
  <si>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</si>
  <si>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</si>
  <si>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</si>
  <si>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</si>
  <si>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</si>
  <si>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</si>
  <si>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</si>
  <si>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</si>
  <si>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</si>
  <si>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</si>
  <si>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</si>
  <si>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</si>
  <si>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</si>
  <si>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</si>
  <si>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</si>
  <si>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</si>
  <si>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</si>
  <si>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</si>
  <si>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</si>
  <si>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</si>
  <si>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</si>
  <si>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</si>
  <si>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</si>
  <si>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</si>
  <si>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</si>
  <si>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</si>
  <si>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</si>
  <si>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</si>
  <si>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</si>
  <si>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</si>
  <si>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</si>
  <si>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</si>
  <si>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</si>
  <si>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</si>
  <si>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</si>
  <si>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</si>
  <si>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</si>
  <si>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</si>
  <si>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</si>
  <si>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</si>
  <si>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</si>
  <si>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</si>
  <si>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</si>
  <si>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</si>
  <si>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</si>
  <si>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</si>
  <si>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</si>
  <si>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</si>
  <si>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</si>
  <si>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</si>
  <si>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</si>
  <si>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</si>
  <si>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</si>
  <si>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</si>
  <si>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</si>
  <si>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</si>
  <si>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</si>
  <si>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</si>
  <si>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</si>
  <si>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</si>
  <si>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</si>
  <si>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</si>
  <si>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</si>
  <si>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</si>
  <si>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</si>
  <si>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</si>
  <si>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</si>
  <si>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</si>
  <si>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</si>
  <si>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</si>
  <si>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</si>
  <si>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</si>
  <si>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</si>
  <si>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</si>
  <si>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</si>
  <si>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</si>
  <si>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</si>
  <si>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</si>
  <si>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</si>
  <si>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</si>
  <si>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</si>
  <si>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</si>
  <si>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</si>
  <si>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</si>
  <si>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</si>
  <si>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</si>
  <si>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</si>
  <si>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</si>
  <si>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</si>
  <si>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</si>
  <si>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</si>
  <si>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</si>
  <si>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</si>
  <si>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</si>
  <si>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</si>
  <si>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</si>
  <si>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</si>
  <si>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</si>
  <si>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</si>
  <si>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</si>
  <si>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</si>
  <si>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</si>
  <si>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</si>
  <si>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</si>
  <si>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</si>
  <si>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</si>
  <si>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</si>
  <si>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</si>
  <si>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</si>
  <si>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</si>
  <si>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</si>
  <si>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</si>
  <si>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</si>
  <si>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</si>
  <si>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</si>
  <si>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</si>
  <si>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</si>
  <si>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</si>
  <si>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</si>
  <si>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</si>
  <si>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</si>
  <si>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</si>
  <si>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</si>
  <si>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</si>
  <si>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</si>
  <si>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</si>
  <si>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</si>
  <si>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</si>
  <si>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</si>
  <si>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</si>
  <si>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</si>
  <si>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</si>
  <si>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</si>
  <si>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</si>
  <si>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</si>
  <si>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</si>
  <si>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</si>
  <si>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</si>
  <si>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</si>
  <si>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</si>
  <si>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</si>
  <si>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</si>
  <si>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</si>
  <si>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</si>
  <si>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</si>
  <si>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</si>
  <si>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</si>
  <si>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</si>
  <si>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</si>
  <si>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</si>
  <si>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</si>
  <si>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</si>
  <si>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</si>
  <si>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</si>
  <si>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</si>
  <si>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</si>
  <si>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</si>
  <si>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</si>
  <si>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</si>
  <si>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</si>
  <si>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</si>
  <si>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</si>
  <si>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</si>
  <si>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</si>
  <si>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</si>
  <si>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</si>
  <si>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</si>
  <si>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</si>
  <si>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</si>
  <si>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</si>
  <si>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</si>
  <si>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</si>
  <si>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</si>
  <si>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</si>
  <si>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</si>
  <si>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</si>
  <si>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</si>
  <si>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</si>
  <si>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</si>
  <si>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</si>
  <si>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</si>
  <si>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</si>
  <si>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</si>
  <si>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</si>
  <si>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</si>
  <si>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</si>
  <si>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</si>
  <si>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</si>
  <si>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</si>
  <si>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</si>
  <si>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</si>
  <si>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</si>
  <si>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</si>
  <si>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</si>
  <si>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</si>
  <si>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</si>
  <si>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</si>
  <si>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</si>
  <si>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</si>
  <si>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</si>
  <si>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</si>
  <si>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</si>
  <si>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</si>
  <si>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</si>
  <si>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</si>
  <si>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</si>
  <si>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</si>
  <si>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</si>
  <si>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</si>
  <si>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</si>
  <si>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</si>
  <si>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</si>
  <si>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</si>
  <si>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</si>
  <si>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</si>
  <si>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</si>
  <si>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</si>
  <si>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</si>
  <si>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</si>
  <si>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</si>
  <si>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</si>
  <si>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</si>
  <si>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</si>
  <si>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</si>
  <si>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</si>
  <si>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</si>
  <si>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</si>
  <si>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</si>
  <si>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</si>
  <si>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</si>
  <si>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</si>
  <si>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</si>
  <si>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</si>
  <si>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</si>
  <si>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</si>
  <si>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</si>
  <si>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</si>
  <si>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</si>
  <si>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</si>
  <si>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</si>
  <si>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</si>
  <si>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</si>
  <si>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</si>
  <si>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</si>
  <si>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</si>
  <si>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</si>
  <si>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</si>
  <si>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</si>
  <si>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</si>
  <si>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</si>
  <si>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</si>
  <si>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</si>
  <si>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</si>
  <si>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</si>
  <si>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</si>
  <si>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</si>
  <si>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</si>
  <si>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</si>
  <si>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</si>
  <si>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</si>
  <si>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</si>
  <si>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</si>
  <si>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</si>
  <si>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</si>
  <si>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</si>
  <si>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</si>
  <si>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</si>
  <si>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</si>
  <si>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</si>
  <si>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</si>
  <si>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</si>
  <si>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</si>
  <si>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</si>
  <si>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</si>
  <si>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</si>
  <si>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</si>
  <si>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</si>
  <si>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</si>
  <si>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</si>
  <si>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</si>
  <si>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</si>
  <si>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</si>
  <si>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</si>
  <si>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</si>
  <si>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</si>
  <si>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</si>
  <si>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</si>
  <si>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</si>
  <si>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</si>
  <si>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</si>
  <si>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</si>
  <si>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</si>
  <si>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</si>
  <si>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</si>
  <si>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</si>
  <si>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</si>
  <si>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</si>
  <si>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</si>
  <si>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</si>
  <si>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</si>
  <si>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</si>
  <si>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</si>
  <si>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</si>
  <si>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</si>
  <si>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</si>
  <si>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</si>
  <si>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</si>
  <si>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</si>
  <si>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</si>
  <si>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</si>
  <si>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</si>
  <si>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</si>
  <si>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</si>
  <si>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</si>
  <si>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</si>
  <si>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</si>
  <si>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</si>
  <si>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</si>
  <si>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</si>
  <si>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</si>
  <si>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</si>
  <si>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</si>
  <si>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</si>
  <si>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</si>
  <si>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</si>
  <si>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</si>
  <si>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</si>
  <si>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</si>
  <si>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</si>
  <si>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</si>
  <si>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</si>
  <si>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</si>
  <si>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</si>
  <si>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</si>
  <si>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</si>
  <si>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</si>
  <si>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</si>
  <si>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</si>
  <si>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</si>
  <si>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</si>
  <si>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</si>
  <si>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</si>
  <si>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</si>
  <si>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</si>
  <si>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</si>
  <si>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</si>
  <si>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</si>
  <si>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</si>
  <si>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</si>
  <si>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</si>
  <si>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</si>
  <si>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</si>
  <si>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</si>
  <si>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</si>
  <si>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</si>
  <si>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</si>
  <si>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</si>
  <si>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</si>
  <si>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</si>
  <si>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</si>
  <si>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</si>
  <si>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</si>
  <si>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</si>
  <si>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</si>
  <si>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</si>
  <si>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</si>
  <si>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</si>
  <si>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</si>
  <si>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</si>
  <si>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</si>
  <si>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</si>
  <si>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</si>
  <si>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</si>
  <si>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</si>
  <si>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</si>
  <si>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</si>
  <si>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</si>
  <si>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</si>
  <si>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</si>
  <si>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</si>
  <si>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</si>
  <si>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</si>
  <si>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</si>
  <si>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</si>
  <si>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</si>
  <si>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</si>
  <si>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</si>
  <si>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</si>
  <si>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</si>
  <si>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</si>
  <si>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</si>
  <si>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</si>
  <si>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</si>
  <si>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</si>
  <si>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</si>
  <si>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</si>
  <si>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</si>
  <si>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</si>
  <si>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</si>
  <si>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</si>
  <si>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</si>
  <si>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</si>
  <si>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</si>
  <si>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</si>
  <si>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</si>
  <si>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</si>
  <si>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</si>
  <si>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</si>
  <si>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</si>
  <si>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</si>
  <si>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</si>
  <si>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</si>
  <si>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</si>
  <si>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</si>
  <si>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</si>
  <si>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</si>
  <si>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</si>
  <si>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</si>
  <si>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</si>
  <si>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</si>
  <si>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</si>
  <si>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</si>
  <si>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</si>
  <si>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</si>
  <si>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</si>
  <si>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</si>
  <si>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</si>
  <si>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</si>
  <si>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</si>
  <si>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</si>
  <si>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</si>
  <si>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</si>
  <si>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</si>
  <si>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</si>
  <si>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</si>
  <si>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</si>
  <si>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</si>
  <si>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</si>
  <si>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</si>
  <si>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</si>
  <si>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</si>
  <si>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</si>
  <si>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</si>
  <si>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</si>
  <si>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</si>
  <si>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</si>
  <si>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</si>
  <si>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</si>
  <si>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</si>
  <si>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</si>
  <si>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</si>
  <si>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</si>
  <si>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</si>
  <si>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</si>
  <si>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</si>
  <si>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</si>
  <si>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</si>
  <si>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</si>
  <si>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</si>
  <si>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</si>
  <si>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</si>
  <si>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</si>
  <si>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</si>
  <si>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</si>
  <si>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</si>
  <si>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</si>
  <si>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</si>
  <si>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</si>
  <si>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</si>
  <si>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</si>
  <si>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</si>
  <si>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</si>
  <si>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</si>
  <si>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</si>
  <si>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</si>
  <si>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</si>
  <si>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</si>
  <si>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</si>
  <si>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</si>
  <si>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</si>
  <si>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</si>
  <si>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</si>
  <si>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</si>
  <si>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</si>
  <si>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</si>
  <si>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</si>
  <si>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</si>
  <si>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</si>
  <si>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</si>
  <si>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</si>
  <si>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</si>
  <si>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</si>
  <si>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</si>
  <si>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</si>
  <si>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</si>
  <si>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</si>
  <si>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</si>
  <si>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</si>
  <si>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</si>
  <si>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</si>
  <si>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</si>
  <si>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</si>
  <si>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</si>
  <si>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</si>
  <si>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</si>
  <si>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</si>
  <si>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</si>
  <si>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</si>
  <si>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</si>
  <si>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</si>
  <si>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</si>
  <si>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</si>
  <si>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</si>
  <si>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</si>
  <si>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</si>
  <si>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</si>
  <si>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</si>
  <si>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</si>
  <si>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</si>
  <si>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</si>
  <si>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</si>
  <si>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</si>
  <si>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</si>
  <si>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</si>
  <si>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</si>
  <si>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</si>
  <si>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</si>
  <si>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</si>
  <si>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</si>
  <si>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</si>
  <si>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</si>
  <si>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</si>
  <si>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</si>
  <si>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</si>
  <si>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</si>
  <si>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</si>
  <si>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</si>
  <si>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</si>
  <si>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</si>
  <si>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</si>
  <si>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</si>
  <si>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</si>
  <si>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</si>
  <si>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</si>
  <si>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</si>
  <si>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</si>
  <si>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</si>
  <si>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</si>
  <si>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</si>
  <si>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</si>
  <si>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</si>
  <si>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</si>
  <si>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</si>
  <si>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</si>
  <si>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</si>
  <si>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</si>
  <si>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</si>
  <si>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</si>
  <si>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</si>
  <si>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</si>
  <si>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</si>
  <si>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</si>
  <si>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</si>
  <si>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</si>
  <si>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</si>
  <si>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</si>
  <si>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</si>
  <si>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</si>
  <si>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</si>
  <si>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</si>
  <si>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</si>
  <si>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</si>
  <si>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</si>
  <si>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</si>
  <si>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</si>
  <si>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</si>
  <si>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</si>
  <si>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</si>
  <si>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</si>
  <si>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</si>
  <si>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</si>
  <si>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</si>
  <si>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</si>
  <si>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</si>
  <si>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</si>
  <si>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</si>
  <si>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</si>
  <si>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</si>
  <si>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</si>
  <si>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</si>
  <si>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</si>
  <si>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</si>
  <si>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</si>
  <si>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</si>
  <si>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</si>
  <si>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</si>
  <si>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</si>
  <si>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</si>
  <si>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</si>
  <si>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</si>
  <si>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</si>
  <si>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</si>
  <si>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</si>
  <si>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</si>
  <si>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</si>
  <si>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</si>
  <si>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</si>
  <si>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</si>
  <si>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</si>
  <si>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</si>
  <si>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</si>
  <si>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</si>
  <si>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</si>
  <si>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</si>
  <si>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</si>
  <si>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</si>
  <si>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</si>
  <si>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</si>
  <si>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</si>
  <si>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</si>
  <si>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</si>
  <si>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</si>
  <si>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</si>
  <si>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</si>
  <si>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</si>
  <si>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</si>
  <si>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</si>
  <si>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</si>
  <si>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</si>
  <si>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</si>
  <si>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</si>
  <si>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</si>
  <si>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</si>
  <si>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</si>
  <si>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</si>
  <si>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</si>
  <si>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</si>
  <si>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</si>
  <si>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</si>
  <si>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</si>
  <si>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</si>
  <si>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</si>
  <si>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</si>
  <si>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</si>
  <si>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</si>
  <si>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</si>
  <si>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</si>
  <si>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</si>
  <si>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</si>
  <si>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</si>
  <si>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</si>
  <si>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</si>
  <si>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</si>
  <si>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</si>
  <si>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</si>
  <si>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</si>
  <si>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</si>
  <si>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</si>
  <si>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</si>
  <si>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</si>
  <si>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</si>
  <si>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</si>
  <si>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</si>
  <si>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</si>
  <si>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</si>
  <si>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</si>
  <si>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</si>
  <si>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</si>
  <si>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</si>
  <si>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</si>
  <si>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</si>
  <si>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</si>
  <si>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</si>
  <si>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</si>
  <si>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</si>
  <si>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</si>
  <si>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</si>
  <si>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</si>
  <si>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</si>
  <si>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</si>
  <si>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</si>
  <si>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</si>
  <si>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</si>
  <si>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</si>
  <si>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</si>
  <si>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</si>
  <si>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</si>
  <si>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</si>
  <si>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</si>
  <si>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</si>
  <si>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</si>
  <si>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</si>
  <si>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</si>
  <si>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</si>
  <si>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</si>
  <si>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</si>
  <si>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</si>
  <si>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</si>
  <si>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</si>
  <si>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</si>
  <si>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</si>
  <si>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</si>
  <si>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</si>
  <si>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</si>
  <si>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</si>
  <si>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</si>
  <si>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</si>
  <si>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</si>
  <si>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</si>
  <si>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</si>
  <si>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</si>
  <si>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</si>
  <si>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</si>
  <si>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</si>
  <si>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</si>
  <si>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</si>
  <si>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</si>
  <si>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</si>
  <si>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</si>
  <si>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</si>
  <si>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</si>
  <si>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</si>
  <si>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</si>
  <si>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</si>
  <si>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</si>
  <si>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</si>
  <si>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</si>
  <si>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</si>
  <si>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</si>
  <si>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</si>
  <si>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</si>
  <si>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</si>
  <si>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</si>
  <si>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</si>
  <si>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</si>
  <si>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</si>
  <si>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</si>
  <si>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</si>
  <si>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</si>
  <si>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</si>
  <si>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</si>
  <si>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</si>
  <si>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</si>
  <si>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</si>
  <si>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</si>
  <si>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</si>
  <si>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</si>
  <si>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</si>
  <si>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</si>
  <si>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</si>
  <si>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</si>
  <si>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</si>
  <si>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</si>
  <si>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</si>
  <si>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</si>
  <si>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</si>
  <si>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</si>
  <si>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</si>
  <si>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</si>
  <si>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</si>
  <si>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</si>
  <si>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</si>
  <si>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</si>
  <si>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</si>
  <si>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</si>
  <si>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</si>
  <si>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</si>
  <si>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</si>
  <si>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</si>
  <si>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</si>
  <si>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</si>
  <si>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</si>
  <si>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</si>
  <si>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</si>
  <si>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</si>
  <si>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</si>
  <si>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</si>
  <si>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</si>
  <si>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</si>
  <si>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</si>
  <si>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</si>
  <si>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</si>
  <si>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</si>
  <si>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</si>
  <si>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</si>
  <si>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</si>
  <si>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</si>
  <si>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</si>
  <si>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</si>
  <si>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</si>
  <si>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</si>
  <si>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</si>
  <si>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</si>
  <si>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</si>
  <si>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</si>
  <si>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</si>
  <si>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</si>
  <si>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</si>
  <si>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</si>
  <si>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</si>
  <si>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</si>
  <si>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</si>
  <si>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</si>
  <si>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</si>
  <si>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</si>
  <si>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</si>
  <si>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</si>
  <si>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</si>
  <si>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</si>
  <si>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</si>
  <si>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</si>
  <si>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</si>
  <si>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</si>
  <si>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</si>
  <si>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</si>
  <si>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</si>
  <si>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</si>
  <si>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</si>
  <si>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</si>
  <si>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</si>
  <si>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</si>
  <si>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</si>
  <si>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</si>
  <si>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</si>
  <si>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</si>
  <si>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</si>
  <si>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</si>
  <si>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</si>
  <si>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</si>
  <si>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</si>
  <si>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</si>
  <si>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</si>
  <si>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</si>
  <si>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</si>
  <si>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</si>
  <si>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</si>
  <si>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</si>
  <si>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</si>
  <si>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</si>
  <si>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</si>
  <si>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</si>
  <si>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</si>
  <si>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</si>
  <si>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</si>
  <si>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</si>
  <si>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</si>
  <si>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</si>
  <si>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</si>
  <si>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</si>
  <si>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</si>
  <si>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</si>
  <si>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</si>
  <si>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</si>
  <si>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</si>
  <si>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</si>
  <si>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</si>
  <si>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</si>
  <si>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</si>
  <si>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</si>
  <si>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</si>
  <si>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</si>
  <si>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</si>
  <si>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</si>
  <si>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</si>
  <si>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</si>
  <si>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</si>
  <si>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</si>
  <si>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</si>
  <si>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</si>
  <si>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</si>
  <si>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</si>
  <si>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</si>
  <si>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</si>
  <si>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</si>
  <si>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</si>
  <si>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</si>
  <si>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</si>
  <si>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</si>
  <si>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</si>
  <si>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</si>
  <si>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</si>
  <si>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</si>
  <si>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</si>
  <si>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</si>
  <si>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</si>
  <si>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</si>
  <si>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</si>
  <si>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</si>
  <si>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</si>
  <si>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</si>
  <si>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</si>
  <si>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</si>
  <si>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</si>
  <si>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</si>
  <si>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</si>
  <si>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</si>
  <si>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</si>
  <si>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</si>
  <si>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</si>
  <si>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</si>
  <si>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</si>
  <si>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</si>
  <si>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</si>
  <si>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</si>
  <si>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</si>
  <si>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</si>
  <si>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</si>
  <si>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</si>
  <si>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</si>
  <si>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</si>
  <si>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</si>
  <si>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</si>
  <si>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</si>
  <si>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</si>
  <si>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</si>
  <si>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</si>
  <si>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</si>
  <si>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</si>
  <si>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</si>
  <si>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</si>
  <si>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</si>
  <si>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</si>
  <si>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</si>
  <si>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</si>
  <si>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</si>
  <si>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</si>
  <si>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</si>
  <si>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</si>
  <si>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</si>
  <si>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</si>
  <si>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</si>
  <si>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</si>
  <si>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</si>
  <si>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</si>
  <si>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</si>
  <si>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</si>
  <si>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</si>
  <si>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</si>
  <si>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</si>
  <si>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</si>
  <si>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</si>
  <si>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</si>
  <si>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</si>
  <si>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</si>
  <si>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</si>
  <si>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</si>
  <si>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</si>
  <si>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</si>
  <si>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</si>
  <si>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</si>
  <si>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</si>
  <si>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</si>
  <si>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</si>
  <si>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</si>
  <si>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</si>
  <si>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</si>
  <si>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</si>
  <si>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</si>
  <si>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</si>
  <si>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</si>
  <si>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</si>
  <si>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</si>
  <si>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</si>
  <si>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</si>
  <si>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</si>
  <si>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</si>
  <si>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</si>
  <si>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</si>
  <si>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</si>
  <si>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</si>
  <si>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</si>
  <si>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</si>
  <si>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</si>
  <si>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</si>
  <si>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</si>
  <si>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</si>
  <si>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</si>
  <si>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</si>
  <si>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</si>
  <si>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</si>
  <si>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</si>
  <si>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</si>
  <si>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</si>
  <si>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</si>
  <si>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</si>
  <si>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</si>
  <si>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</si>
  <si>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</si>
  <si>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</si>
  <si>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</si>
  <si>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</si>
  <si>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</si>
  <si>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</si>
  <si>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</si>
  <si>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</si>
  <si>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</si>
  <si>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</si>
  <si>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</si>
  <si>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</si>
  <si>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</si>
  <si>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</si>
  <si>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</si>
  <si>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</si>
  <si>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</si>
  <si>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</si>
  <si>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</si>
  <si>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</si>
  <si>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</si>
  <si>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</si>
  <si>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</si>
  <si>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</si>
  <si>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</si>
  <si>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</si>
  <si>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</si>
  <si>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</si>
  <si>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</si>
  <si>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</si>
  <si>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</si>
  <si>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</si>
  <si>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</si>
  <si>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</si>
  <si>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</si>
  <si>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</si>
  <si>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</si>
  <si>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</si>
  <si>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</si>
  <si>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</si>
  <si>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</si>
  <si>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</si>
  <si>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</si>
  <si>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</si>
  <si>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</si>
  <si>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</si>
  <si>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</si>
  <si>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</si>
  <si>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</si>
  <si>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</si>
  <si>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</si>
  <si>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</si>
  <si>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</si>
  <si>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</si>
  <si>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</si>
  <si>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</si>
  <si>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</si>
  <si>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</si>
  <si>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</si>
  <si>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</si>
  <si>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</si>
  <si>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</si>
  <si>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</si>
  <si>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</si>
  <si>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</si>
  <si>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</si>
  <si>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</si>
  <si>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</si>
  <si>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</si>
  <si>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</si>
  <si>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</si>
  <si>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</si>
  <si>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</si>
  <si>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</si>
  <si>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</si>
  <si>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</si>
  <si>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</si>
  <si>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</si>
  <si>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</si>
  <si>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</si>
  <si>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</si>
  <si>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</si>
  <si>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</si>
  <si>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</si>
  <si>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</si>
  <si>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</si>
  <si>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</si>
  <si>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</si>
  <si>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</si>
  <si>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</si>
  <si>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</si>
  <si>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</si>
  <si>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</si>
  <si>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</si>
  <si>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</si>
  <si>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</si>
  <si>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</si>
  <si>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</si>
  <si>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</si>
  <si>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</si>
  <si>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</si>
  <si>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</si>
  <si>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</si>
  <si>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</si>
  <si>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</si>
  <si>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</si>
  <si>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</si>
  <si>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</si>
  <si>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</si>
  <si>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</si>
  <si>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</si>
  <si>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</si>
  <si>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</si>
  <si>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</si>
  <si>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</si>
  <si>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</si>
  <si>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</si>
  <si>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</si>
  <si>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</si>
  <si>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</si>
  <si>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</si>
  <si>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</si>
  <si>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</si>
  <si>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</si>
  <si>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</si>
  <si>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</si>
  <si>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</si>
  <si>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</si>
  <si>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</si>
  <si>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</si>
  <si>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</si>
  <si>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</si>
  <si>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</si>
  <si>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</si>
  <si>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</si>
  <si>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</si>
  <si>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</si>
  <si>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</si>
  <si>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</si>
  <si>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</si>
  <si>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</si>
  <si>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</si>
  <si>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</si>
  <si>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</si>
  <si>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</si>
  <si>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</si>
  <si>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</si>
  <si>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</si>
  <si>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</si>
  <si>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</si>
  <si>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</si>
  <si>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</si>
  <si>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</si>
  <si>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</si>
  <si>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</si>
  <si>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</si>
  <si>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</si>
  <si>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</si>
  <si>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</si>
  <si>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</si>
  <si>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</si>
  <si>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</si>
  <si>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</si>
  <si>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</si>
  <si>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</si>
  <si>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</si>
  <si>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</si>
  <si>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</si>
  <si>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</si>
  <si>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</si>
  <si>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</si>
  <si>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</si>
  <si>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</si>
  <si>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</si>
  <si>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</si>
  <si>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</si>
  <si>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</si>
  <si>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</si>
  <si>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</si>
  <si>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</si>
  <si>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</si>
  <si>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</si>
  <si>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</si>
  <si>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</si>
  <si>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</si>
  <si>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</si>
  <si>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</si>
  <si>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</si>
  <si>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</si>
  <si>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</si>
  <si>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</si>
  <si>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</si>
  <si>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</si>
  <si>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</si>
  <si>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</si>
  <si>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</si>
  <si>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</si>
  <si>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</si>
  <si>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</si>
  <si>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</si>
  <si>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</si>
  <si>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</si>
  <si>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</si>
  <si>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</si>
  <si>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</si>
  <si>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</si>
  <si>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</si>
  <si>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</si>
  <si>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</si>
  <si>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</si>
  <si>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</si>
  <si>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</si>
  <si>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</si>
  <si>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</si>
  <si>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</si>
  <si>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</si>
  <si>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</si>
  <si>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</si>
  <si>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</si>
  <si>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</si>
  <si>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</si>
  <si>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</si>
  <si>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</si>
  <si>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</si>
  <si>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</si>
  <si>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</si>
  <si>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</si>
  <si>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</si>
  <si>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</si>
  <si>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</si>
  <si>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</si>
  <si>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</si>
  <si>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</si>
  <si>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</si>
  <si>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</si>
  <si>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</si>
  <si>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</si>
  <si>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</si>
  <si>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</si>
  <si>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</si>
  <si>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</si>
  <si>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</si>
  <si>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</si>
  <si>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</si>
  <si>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</si>
  <si>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</si>
  <si>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</si>
  <si>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</si>
  <si>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</si>
  <si>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</si>
  <si>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</si>
  <si>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</si>
  <si>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</si>
  <si>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</si>
  <si>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</si>
  <si>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</si>
  <si>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</si>
  <si>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</si>
  <si>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</si>
  <si>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</si>
  <si>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</si>
  <si>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</si>
  <si>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</si>
  <si>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</si>
  <si>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</si>
  <si>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</si>
  <si>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</si>
  <si>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</si>
  <si>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</si>
  <si>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</si>
  <si>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</si>
  <si>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</si>
  <si>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</si>
  <si>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</si>
  <si>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</si>
  <si>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</si>
  <si>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</si>
  <si>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</si>
  <si>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</si>
  <si>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</si>
  <si>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</si>
  <si>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</si>
  <si>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</si>
  <si>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</si>
  <si>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</si>
  <si>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</si>
  <si>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</si>
  <si>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</si>
  <si>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</si>
  <si>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</si>
  <si>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</si>
  <si>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</si>
  <si>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</si>
  <si>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</si>
  <si>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</si>
  <si>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</si>
  <si>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</si>
  <si>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</si>
  <si>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</si>
  <si>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</si>
  <si>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</si>
  <si>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</si>
  <si>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</si>
  <si>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</si>
  <si>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</si>
  <si>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</si>
  <si>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</si>
  <si>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</si>
  <si>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</si>
  <si>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</si>
  <si>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</si>
  <si>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</si>
  <si>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</si>
  <si>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</si>
  <si>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</si>
  <si>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</si>
  <si>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</si>
  <si>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</si>
  <si>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</si>
  <si>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</si>
  <si>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</si>
  <si>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</si>
  <si>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</si>
  <si>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</si>
  <si>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</si>
  <si>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</si>
  <si>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</si>
  <si>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</si>
  <si>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</si>
  <si>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</si>
  <si>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</si>
  <si>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</si>
  <si>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</si>
  <si>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</si>
  <si>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</si>
  <si>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</si>
  <si>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</si>
  <si>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</si>
  <si>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</si>
  <si>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</si>
  <si>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</si>
  <si>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</si>
  <si>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</si>
  <si>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</si>
  <si>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</si>
  <si>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</si>
  <si>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</si>
  <si>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</si>
  <si>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</si>
  <si>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</si>
  <si>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</si>
  <si>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</si>
  <si>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</si>
  <si>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</si>
  <si>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</si>
  <si>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</si>
  <si>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</si>
  <si>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</si>
  <si>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</si>
  <si>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</si>
  <si>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</si>
  <si>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</si>
  <si>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</si>
  <si>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</si>
  <si>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</si>
  <si>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</si>
  <si>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</si>
  <si>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</si>
  <si>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</si>
  <si>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</si>
  <si>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</si>
  <si>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</si>
  <si>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</si>
  <si>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</si>
  <si>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</si>
  <si>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</si>
  <si>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</si>
  <si>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</si>
  <si>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</si>
  <si>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</si>
  <si>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</si>
  <si>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</si>
  <si>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</si>
  <si>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</si>
  <si>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</si>
  <si>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</si>
  <si>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</si>
  <si>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</si>
  <si>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</si>
  <si>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</si>
  <si>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</si>
  <si>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</si>
  <si>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</si>
  <si>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</si>
  <si>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</si>
  <si>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</si>
  <si>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</si>
  <si>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</si>
  <si>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</si>
  <si>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</si>
  <si>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</si>
  <si>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</si>
  <si>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</si>
  <si>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</si>
  <si>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</si>
  <si>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</si>
  <si>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</si>
  <si>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</si>
  <si>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</si>
  <si>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</si>
  <si>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</si>
  <si>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</si>
  <si>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</si>
  <si>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</si>
  <si>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</si>
  <si>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</si>
  <si>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</si>
  <si>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</si>
  <si>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</si>
  <si>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</si>
  <si>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</si>
  <si>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</si>
  <si>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</si>
  <si>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</si>
  <si>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</si>
  <si>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</si>
  <si>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</si>
  <si>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</si>
  <si>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</si>
  <si>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</si>
  <si>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</si>
  <si>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</si>
  <si>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</si>
  <si>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</si>
  <si>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</si>
  <si>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</si>
  <si>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</si>
  <si>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</si>
  <si>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</si>
  <si>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</si>
  <si>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</si>
  <si>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</si>
  <si>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</si>
  <si>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</si>
  <si>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</si>
  <si>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</si>
  <si>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</si>
  <si>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</si>
  <si>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</si>
  <si>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</si>
  <si>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</si>
  <si>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</si>
  <si>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</si>
  <si>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</si>
  <si>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</si>
  <si>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</si>
  <si>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</si>
  <si>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</si>
  <si>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</si>
  <si>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</si>
  <si>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</si>
  <si>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</si>
  <si>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</si>
  <si>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</si>
  <si>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</si>
  <si>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</si>
  <si>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</si>
  <si>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</si>
  <si>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</si>
  <si>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</si>
  <si>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</si>
  <si>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</si>
  <si>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</si>
  <si>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</si>
  <si>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</si>
  <si>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</si>
  <si>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</si>
  <si>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</si>
  <si>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</si>
  <si>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</si>
  <si>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</si>
  <si>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</si>
  <si>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</si>
  <si>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</si>
  <si>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</si>
  <si>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</si>
  <si>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</si>
  <si>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</si>
  <si>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</si>
  <si>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</si>
  <si>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</si>
  <si>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</si>
  <si>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</si>
  <si>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</si>
  <si>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</si>
  <si>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</si>
  <si>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</si>
  <si>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</si>
  <si>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</si>
  <si>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</si>
  <si>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</si>
  <si>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</si>
  <si>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</si>
  <si>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</si>
  <si>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</si>
  <si>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</si>
  <si>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</si>
  <si>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</si>
  <si>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</si>
  <si>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</si>
  <si>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</si>
  <si>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</si>
  <si>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</si>
  <si>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</si>
  <si>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</si>
  <si>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</si>
  <si>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</si>
  <si>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</si>
  <si>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</si>
  <si>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</si>
  <si>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</si>
  <si>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</si>
  <si>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</si>
  <si>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</si>
  <si>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</si>
  <si>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</si>
  <si>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</si>
  <si>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</si>
  <si>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</si>
  <si>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</si>
  <si>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</si>
  <si>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</si>
  <si>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</si>
  <si>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</si>
  <si>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</si>
  <si>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</si>
  <si>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</si>
  <si>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</si>
  <si>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</si>
  <si>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</si>
  <si>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</si>
  <si>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</si>
  <si>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</si>
  <si>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</si>
  <si>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</si>
  <si>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</si>
  <si>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</si>
  <si>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</si>
  <si>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</si>
  <si>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</si>
  <si>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</si>
  <si>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</si>
  <si>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</si>
  <si>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</si>
  <si>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</si>
  <si>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</si>
  <si>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</si>
  <si>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</si>
  <si>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</si>
  <si>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</si>
  <si>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</si>
  <si>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</si>
  <si>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</si>
  <si>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</si>
  <si>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</si>
  <si>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</si>
  <si>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</si>
  <si>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</si>
  <si>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</si>
  <si>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</si>
  <si>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</si>
  <si>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</si>
  <si>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</si>
  <si>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</si>
  <si>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</si>
  <si>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</si>
  <si>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</si>
  <si>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</si>
  <si>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</si>
  <si>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</si>
  <si>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</si>
  <si>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</si>
  <si>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</si>
  <si>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</si>
  <si>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</si>
  <si>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</si>
  <si>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</si>
  <si>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</si>
  <si>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</si>
  <si>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</si>
  <si>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</si>
  <si>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</si>
  <si>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</si>
  <si>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</si>
  <si>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</si>
  <si>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</si>
  <si>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</si>
  <si>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</si>
  <si>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</si>
  <si>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</si>
  <si>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</si>
  <si>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</si>
  <si>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</si>
  <si>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</si>
  <si>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</si>
  <si>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</si>
  <si>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</si>
  <si>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</si>
  <si>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</si>
  <si>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</si>
  <si>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</si>
  <si>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</si>
  <si>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</si>
  <si>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</si>
  <si>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</si>
  <si>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</si>
  <si>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</si>
  <si>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</si>
  <si>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</si>
  <si>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</si>
  <si>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</si>
  <si>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</si>
  <si>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</si>
  <si>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</si>
  <si>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</si>
  <si>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</si>
  <si>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</si>
  <si>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</si>
  <si>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</si>
  <si>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</si>
  <si>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</si>
  <si>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</si>
  <si>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</si>
  <si>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</si>
  <si>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</si>
  <si>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</si>
  <si>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</si>
  <si>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</si>
  <si>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</si>
  <si>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</si>
  <si>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</si>
  <si>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</si>
  <si>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</si>
  <si>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</si>
  <si>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</si>
  <si>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</si>
  <si>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</si>
  <si>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</si>
  <si>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</si>
  <si>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</si>
  <si>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</si>
  <si>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</si>
  <si>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</si>
  <si>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</si>
  <si>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</si>
  <si>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</si>
  <si>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</si>
  <si>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</si>
  <si>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</si>
  <si>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</si>
  <si>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</si>
  <si>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</si>
  <si>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</si>
  <si>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</si>
  <si>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</si>
  <si>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</si>
  <si>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</si>
  <si>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</si>
  <si>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</si>
  <si>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</si>
  <si>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</si>
  <si>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</si>
  <si>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</si>
  <si>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</si>
  <si>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</si>
  <si>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</si>
  <si>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</si>
  <si>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</si>
  <si>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</si>
  <si>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</si>
  <si>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</si>
  <si>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</si>
  <si>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</si>
  <si>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</si>
  <si>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</si>
  <si>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</si>
  <si>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</si>
  <si>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</si>
  <si>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</si>
  <si>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</si>
  <si>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</si>
  <si>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</si>
  <si>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</si>
  <si>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</si>
  <si>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</si>
  <si>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</si>
  <si>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</si>
  <si>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</si>
  <si>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</si>
  <si>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</si>
  <si>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</si>
  <si>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</si>
  <si>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</si>
  <si>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</si>
  <si>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</si>
  <si>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</si>
  <si>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</si>
  <si>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</si>
  <si>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</si>
  <si>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</si>
  <si>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</si>
  <si>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</si>
  <si>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</si>
  <si>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</si>
  <si>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</si>
  <si>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</si>
  <si>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</si>
  <si>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</si>
  <si>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</si>
  <si>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</si>
  <si>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</si>
  <si>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</si>
  <si>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</si>
  <si>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</si>
  <si>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</si>
  <si>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</si>
  <si>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</si>
  <si>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</si>
  <si>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</si>
  <si>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</si>
  <si>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</si>
  <si>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</si>
  <si>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</si>
  <si>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</si>
  <si>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</si>
  <si>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</si>
  <si>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</si>
  <si>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</si>
  <si>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</si>
  <si>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</si>
  <si>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</si>
  <si>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</si>
  <si>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</si>
  <si>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</si>
  <si>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</si>
  <si>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</si>
  <si>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</si>
  <si>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</si>
  <si>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</si>
  <si>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</si>
  <si>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</si>
  <si>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</si>
  <si>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</si>
  <si>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</si>
  <si>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</si>
  <si>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</si>
  <si>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</si>
  <si>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</si>
  <si>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</si>
  <si>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</si>
  <si>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</si>
  <si>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</si>
  <si>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</si>
  <si>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</si>
  <si>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</si>
  <si>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</si>
  <si>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</si>
  <si>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</si>
  <si>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</si>
  <si>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</si>
  <si>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</si>
  <si>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</si>
  <si>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</si>
  <si>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</si>
  <si>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</si>
  <si>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</si>
  <si>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</si>
  <si>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</si>
  <si>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</si>
  <si>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</si>
  <si>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</si>
  <si>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</si>
  <si>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</si>
  <si>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</si>
  <si>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</si>
  <si>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</si>
  <si>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</si>
  <si>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</si>
  <si>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</si>
  <si>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</si>
  <si>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</si>
  <si>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</si>
  <si>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</si>
  <si>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</si>
  <si>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</si>
  <si>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</si>
  <si>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</si>
  <si>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</si>
  <si>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</si>
  <si>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</si>
  <si>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</si>
  <si>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</si>
  <si>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</si>
  <si>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</si>
  <si>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</si>
  <si>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</si>
  <si>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</si>
  <si>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</si>
  <si>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</si>
  <si>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</si>
  <si>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</si>
  <si>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</si>
  <si>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</si>
  <si>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</si>
  <si>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</si>
  <si>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</si>
  <si>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</si>
  <si>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</si>
  <si>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</si>
  <si>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</si>
  <si>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</si>
  <si>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</si>
  <si>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</si>
  <si>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</si>
  <si>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</si>
  <si>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</si>
  <si>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</si>
  <si>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</si>
  <si>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</si>
  <si>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</si>
  <si>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</si>
  <si>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</si>
  <si>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</si>
  <si>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</si>
  <si>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</si>
  <si>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</si>
  <si>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</si>
  <si>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</si>
  <si>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</si>
  <si>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</si>
  <si>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</si>
  <si>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</si>
  <si>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</si>
  <si>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</si>
  <si>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</si>
  <si>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</si>
  <si>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</si>
  <si>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</si>
  <si>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</si>
  <si>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</si>
  <si>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</si>
  <si>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</si>
  <si>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</si>
  <si>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</si>
  <si>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</si>
  <si>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</si>
  <si>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</si>
  <si>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</si>
  <si>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</si>
  <si>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</si>
  <si>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</si>
  <si>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</si>
  <si>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</si>
  <si>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</si>
  <si>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</si>
  <si>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</si>
  <si>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</si>
  <si>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</si>
  <si>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</si>
  <si>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</si>
  <si>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</si>
  <si>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</si>
  <si>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</si>
  <si>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</si>
  <si>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</si>
  <si>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</si>
  <si>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</si>
  <si>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</si>
  <si>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</si>
  <si>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</si>
  <si>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</si>
  <si>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</si>
  <si>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</si>
  <si>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</si>
  <si>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</si>
  <si>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</si>
  <si>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</si>
  <si>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</si>
  <si>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</si>
  <si>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</si>
  <si>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</si>
  <si>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</si>
  <si>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</si>
  <si>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</si>
  <si>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</si>
  <si>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</si>
  <si>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</si>
  <si>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</si>
  <si>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</si>
  <si>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</si>
  <si>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</si>
  <si>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</si>
  <si>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</si>
  <si>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</si>
  <si>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</si>
  <si>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</si>
  <si>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</si>
  <si>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</si>
  <si>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</si>
  <si>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</si>
  <si>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</si>
  <si>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</si>
  <si>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</si>
  <si>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</si>
  <si>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</si>
  <si>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</si>
  <si>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</si>
  <si>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</si>
  <si>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</si>
  <si>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</si>
  <si>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</si>
  <si>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</si>
  <si>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</si>
  <si>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</si>
  <si>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</si>
  <si>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</si>
  <si>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</si>
  <si>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</si>
  <si>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</si>
  <si>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</si>
  <si>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</si>
  <si>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</si>
  <si>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</si>
  <si>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</si>
  <si>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</si>
  <si>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</si>
  <si>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</si>
  <si>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</si>
  <si>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</si>
  <si>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</si>
  <si>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</si>
  <si>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</si>
  <si>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</si>
  <si>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</si>
  <si>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</si>
  <si>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</si>
  <si>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</si>
  <si>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</si>
  <si>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</si>
  <si>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</si>
  <si>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</si>
  <si>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</si>
  <si>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</si>
  <si>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</si>
  <si>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</si>
  <si>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</si>
  <si>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</si>
  <si>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</si>
  <si>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</si>
  <si>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</si>
  <si>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</si>
  <si>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</si>
  <si>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</si>
  <si>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</si>
  <si>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</si>
  <si>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</si>
  <si>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</si>
  <si>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</si>
  <si>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</si>
  <si>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</si>
  <si>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</si>
  <si>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</si>
  <si>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</si>
  <si>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</si>
  <si>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</si>
  <si>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</si>
  <si>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</si>
  <si>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</si>
  <si>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</si>
  <si>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</si>
  <si>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</si>
  <si>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</si>
  <si>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</si>
  <si>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</si>
  <si>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</si>
  <si>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</si>
  <si>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</si>
  <si>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</si>
  <si>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</si>
  <si>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</si>
  <si>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</si>
  <si>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</si>
  <si>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</si>
  <si>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</si>
  <si>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</si>
  <si>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</si>
  <si>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</si>
  <si>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</si>
  <si>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</si>
  <si>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</si>
  <si>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</si>
  <si>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</si>
  <si>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</si>
  <si>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</si>
  <si>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</si>
  <si>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</si>
  <si>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</si>
  <si>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</si>
  <si>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</si>
  <si>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</si>
  <si>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</si>
  <si>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</si>
  <si>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</si>
  <si>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</si>
  <si>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</si>
  <si>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</si>
  <si>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</si>
  <si>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</si>
  <si>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</si>
  <si>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</si>
  <si>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</si>
  <si>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</si>
  <si>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</si>
  <si>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</si>
  <si>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</si>
  <si>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</si>
  <si>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</si>
  <si>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</si>
  <si>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</si>
  <si>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</si>
  <si>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</si>
  <si>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</si>
  <si>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</si>
  <si>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</si>
  <si>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</si>
  <si>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</si>
  <si>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</si>
  <si>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</si>
  <si>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</si>
  <si>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</si>
  <si>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</si>
  <si>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</si>
  <si>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</si>
  <si>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</si>
  <si>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</si>
  <si>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</si>
  <si>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</si>
  <si>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</si>
  <si>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</si>
  <si>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</si>
  <si>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</si>
  <si>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</si>
  <si>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</si>
  <si>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</si>
  <si>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</si>
  <si>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</si>
  <si>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</si>
  <si>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</si>
  <si>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</si>
  <si>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</si>
  <si>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</si>
  <si>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</si>
  <si>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</si>
  <si>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</si>
  <si>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</si>
  <si>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</si>
  <si>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</si>
  <si>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</si>
  <si>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</si>
  <si>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</si>
  <si>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</si>
  <si>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</si>
  <si>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</si>
  <si>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</si>
  <si>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</si>
  <si>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</si>
  <si>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</si>
  <si>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</si>
  <si>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</si>
  <si>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</si>
  <si>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</si>
  <si>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</si>
  <si>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</si>
  <si>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</si>
  <si>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</si>
  <si>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</si>
  <si>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</si>
  <si>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</si>
  <si>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</si>
  <si>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</si>
  <si>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</si>
  <si>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</si>
  <si>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</si>
  <si>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</si>
  <si>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</si>
  <si>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</si>
  <si>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</si>
  <si>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</si>
  <si>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</si>
  <si>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</si>
  <si>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</si>
  <si>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</si>
  <si>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</si>
  <si>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</si>
  <si>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</si>
  <si>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</si>
  <si>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</si>
  <si>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</si>
  <si>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</si>
  <si>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</si>
  <si>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</si>
  <si>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</si>
  <si>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</si>
  <si>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</si>
  <si>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</si>
  <si>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</si>
  <si>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</si>
  <si>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</si>
  <si>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</si>
  <si>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</si>
  <si>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</si>
  <si>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</si>
  <si>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</si>
  <si>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</si>
  <si>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</si>
  <si>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</si>
  <si>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</si>
  <si>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</si>
  <si>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</si>
  <si>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</si>
  <si>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</si>
  <si>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</si>
  <si>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</si>
  <si>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</si>
  <si>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</si>
  <si>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</si>
  <si>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</si>
  <si>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</si>
  <si>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</si>
  <si>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</si>
  <si>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</si>
  <si>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</si>
  <si>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</si>
  <si>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</si>
  <si>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</si>
  <si>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</si>
  <si>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</si>
  <si>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</si>
  <si>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</si>
  <si>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</si>
  <si>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</si>
  <si>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</si>
  <si>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</si>
  <si>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</si>
  <si>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</si>
  <si>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</si>
  <si>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</si>
  <si>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</si>
  <si>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</si>
  <si>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</si>
  <si>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</si>
  <si>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</si>
  <si>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</si>
  <si>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</si>
  <si>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</si>
  <si>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</si>
  <si>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</si>
  <si>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</si>
  <si>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</si>
  <si>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</si>
  <si>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</si>
  <si>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</si>
  <si>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</si>
  <si>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</si>
  <si>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</si>
  <si>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</si>
  <si>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</si>
  <si>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</si>
  <si>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</si>
  <si>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</si>
  <si>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</si>
  <si>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</si>
  <si>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</si>
  <si>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</si>
  <si>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</si>
  <si>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</si>
  <si>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</si>
  <si>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</si>
  <si>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</si>
  <si>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</si>
  <si>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</si>
  <si>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</si>
  <si>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</si>
  <si>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</si>
  <si>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</si>
  <si>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</si>
  <si>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</si>
  <si>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</si>
  <si>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</si>
  <si>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</si>
  <si>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</si>
  <si>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</si>
  <si>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</si>
  <si>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</si>
  <si>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</si>
  <si>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</si>
  <si>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</si>
  <si>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</si>
  <si>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</si>
  <si>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</si>
  <si>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</si>
  <si>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</si>
  <si>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</si>
  <si>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</si>
  <si>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</si>
  <si>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</si>
  <si>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</si>
  <si>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</si>
  <si>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</si>
  <si>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</si>
  <si>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</si>
  <si>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</si>
  <si>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</si>
  <si>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</si>
  <si>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</si>
  <si>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</si>
  <si>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</si>
  <si>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</si>
  <si>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</si>
  <si>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</si>
  <si>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</si>
  <si>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</si>
  <si>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</si>
  <si>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</si>
  <si>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</si>
  <si>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</si>
  <si>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</si>
  <si>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</si>
  <si>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</si>
  <si>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</si>
  <si>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</si>
  <si>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</si>
  <si>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</si>
  <si>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</si>
  <si>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</si>
  <si>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</si>
  <si>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</si>
  <si>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</si>
  <si>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</si>
  <si>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</si>
  <si>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</si>
  <si>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</si>
  <si>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</si>
  <si>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</si>
  <si>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</si>
  <si>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</si>
  <si>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</si>
  <si>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</si>
  <si>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</si>
  <si>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</si>
  <si>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</si>
  <si>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</si>
  <si>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</si>
  <si>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</si>
  <si>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</si>
  <si>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</si>
  <si>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</si>
  <si>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</si>
  <si>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</si>
  <si>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</si>
  <si>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</si>
  <si>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</si>
  <si>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</si>
  <si>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</si>
  <si>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</si>
  <si>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</si>
  <si>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</si>
  <si>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</si>
  <si>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</si>
  <si>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</si>
  <si>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</si>
  <si>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</si>
  <si>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</si>
  <si>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</si>
  <si>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</si>
  <si>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</si>
  <si>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</si>
  <si>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</si>
  <si>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</si>
  <si>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</si>
  <si>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</si>
  <si>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</si>
  <si>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</si>
  <si>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</si>
  <si>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</si>
  <si>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</si>
  <si>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</si>
  <si>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</si>
  <si>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</si>
  <si>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</si>
  <si>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</si>
  <si>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</si>
  <si>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</si>
  <si>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</si>
  <si>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</si>
  <si>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</si>
  <si>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</si>
  <si>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</si>
  <si>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</si>
  <si>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</si>
  <si>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</si>
  <si>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</si>
  <si>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</si>
  <si>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</si>
  <si>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</si>
  <si>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</si>
  <si>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</si>
  <si>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</si>
  <si>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</si>
  <si>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</si>
  <si>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</si>
  <si>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</si>
  <si>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</si>
  <si>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</si>
  <si>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</si>
  <si>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</si>
  <si>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</si>
  <si>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</si>
  <si>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</si>
  <si>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</si>
  <si>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</si>
  <si>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</si>
  <si>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</si>
  <si>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</si>
  <si>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</si>
  <si>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</si>
  <si>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</si>
  <si>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</si>
  <si>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</si>
  <si>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</si>
  <si>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</si>
  <si>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</si>
  <si>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</si>
  <si>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</si>
  <si>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</si>
  <si>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</si>
  <si>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</si>
  <si>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</si>
  <si>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</si>
  <si>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</si>
  <si>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</si>
  <si>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</si>
  <si>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</si>
  <si>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</si>
  <si>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</si>
  <si>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</si>
  <si>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</si>
  <si>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</si>
  <si>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</si>
  <si>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</si>
  <si>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</si>
  <si>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</si>
  <si>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</si>
  <si>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</si>
  <si>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</si>
  <si>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</si>
  <si>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</si>
  <si>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</si>
  <si>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</si>
  <si>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</si>
  <si>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</si>
  <si>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</si>
  <si>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</si>
  <si>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</si>
  <si>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</si>
  <si>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</si>
  <si>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</si>
  <si>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</si>
  <si>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</si>
  <si>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</si>
  <si>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</si>
  <si>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</si>
  <si>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</si>
  <si>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</si>
  <si>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</si>
  <si>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</si>
  <si>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</si>
  <si>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</si>
  <si>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</si>
  <si>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</si>
  <si>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</si>
  <si>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</si>
  <si>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</si>
  <si>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</si>
  <si>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</si>
  <si>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</si>
  <si>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</si>
  <si>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</si>
  <si>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</si>
  <si>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</si>
  <si>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</si>
  <si>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</si>
  <si>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</si>
  <si>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</si>
  <si>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</si>
  <si>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</si>
  <si>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</si>
  <si>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</si>
  <si>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</si>
  <si>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</si>
  <si>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</si>
  <si>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</si>
  <si>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</si>
  <si>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</si>
  <si>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</si>
  <si>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</si>
  <si>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</si>
  <si>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</si>
  <si>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</si>
  <si>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</si>
  <si>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</si>
  <si>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</si>
  <si>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</si>
  <si>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</si>
  <si>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</si>
  <si>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</si>
  <si>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</si>
  <si>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</si>
  <si>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</si>
  <si>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</si>
  <si>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</si>
  <si>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</si>
  <si>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</si>
  <si>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</si>
  <si>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</si>
  <si>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</si>
  <si>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</si>
  <si>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</si>
  <si>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</si>
  <si>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</si>
  <si>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</si>
  <si>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</si>
  <si>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</si>
  <si>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</si>
  <si>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</si>
  <si>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</si>
  <si>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</si>
  <si>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</si>
  <si>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</si>
  <si>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</si>
  <si>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</si>
  <si>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</si>
  <si>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</si>
  <si>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</si>
  <si>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</si>
  <si>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</si>
  <si>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</si>
  <si>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</si>
  <si>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</si>
  <si>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</si>
  <si>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</si>
  <si>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</si>
  <si>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</si>
  <si>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</si>
  <si>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</si>
  <si>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</si>
  <si>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</si>
  <si>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</si>
  <si>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</si>
  <si>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</si>
  <si>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</si>
  <si>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</si>
  <si>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</si>
  <si>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</si>
  <si>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</si>
  <si>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</si>
  <si>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</si>
  <si>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</si>
  <si>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</si>
  <si>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</si>
  <si>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</si>
  <si>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</si>
  <si>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</si>
  <si>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</si>
  <si>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</si>
  <si>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</si>
  <si>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</si>
  <si>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</si>
  <si>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</si>
  <si>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</si>
  <si>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</si>
  <si>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</si>
  <si>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</si>
  <si>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</si>
  <si>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</si>
  <si>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</si>
  <si>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</si>
  <si>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</si>
  <si>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</si>
  <si>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</si>
  <si>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</si>
  <si>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</si>
  <si>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</si>
  <si>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</si>
  <si>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</si>
  <si>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</si>
  <si>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</si>
  <si>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</si>
  <si>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</si>
  <si>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</si>
  <si>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</si>
  <si>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</si>
  <si>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</si>
  <si>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</si>
  <si>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</si>
  <si>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</si>
  <si>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</si>
  <si>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</si>
  <si>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</si>
  <si>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</si>
  <si>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</si>
  <si>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</si>
  <si>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</si>
  <si>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</si>
  <si>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</si>
  <si>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</si>
  <si>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</si>
  <si>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</si>
  <si>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</si>
  <si>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</si>
  <si>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</si>
  <si>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</si>
  <si>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</si>
  <si>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</si>
  <si>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</si>
  <si>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</si>
  <si>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</si>
  <si>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</si>
  <si>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</si>
  <si>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</si>
  <si>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</si>
  <si>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</si>
  <si>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</si>
  <si>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</si>
  <si>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</si>
  <si>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</si>
  <si>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</si>
  <si>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</si>
  <si>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</si>
  <si>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</si>
  <si>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</si>
  <si>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</si>
  <si>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</si>
  <si>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</si>
  <si>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</si>
  <si>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</si>
  <si>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</si>
  <si>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</si>
  <si>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</si>
  <si>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</si>
  <si>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</si>
  <si>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</si>
  <si>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</si>
  <si>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</si>
  <si>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</si>
  <si>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</si>
  <si>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</si>
  <si>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</si>
  <si>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</si>
  <si>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</si>
  <si>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</si>
  <si>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</si>
  <si>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</si>
  <si>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</si>
  <si>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</si>
  <si>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</si>
  <si>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</si>
  <si>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</si>
  <si>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</si>
  <si>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</si>
  <si>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</si>
  <si>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</si>
  <si>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</si>
  <si>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</si>
  <si>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</si>
  <si>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</si>
  <si>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</si>
  <si>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</si>
  <si>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</si>
  <si>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</si>
  <si>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</si>
  <si>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</si>
  <si>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</si>
  <si>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</si>
  <si>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</si>
  <si>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</si>
  <si>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</si>
  <si>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</si>
  <si>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</si>
  <si>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</si>
  <si>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</si>
  <si>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</si>
  <si>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</si>
  <si>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</si>
  <si>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</si>
  <si>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</si>
  <si>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</si>
  <si>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</si>
  <si>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</si>
  <si>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</si>
  <si>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</si>
  <si>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</si>
  <si>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</si>
  <si>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</si>
  <si>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</si>
  <si>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</si>
  <si>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</si>
  <si>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</si>
  <si>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</si>
  <si>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</si>
  <si>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</si>
  <si>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</si>
  <si>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</si>
  <si>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</si>
  <si>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</si>
  <si>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</si>
  <si>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</si>
  <si>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</si>
  <si>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</si>
  <si>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</si>
  <si>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</si>
  <si>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</si>
  <si>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</si>
  <si>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</si>
  <si>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</si>
  <si>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</si>
  <si>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</si>
  <si>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</si>
  <si>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</si>
  <si>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</si>
  <si>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</si>
  <si>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</si>
  <si>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</si>
  <si>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</si>
  <si>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</si>
  <si>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</si>
  <si>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</si>
  <si>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</si>
  <si>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</si>
  <si>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</si>
  <si>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</si>
  <si>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</si>
  <si>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</si>
  <si>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</si>
  <si>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</si>
  <si>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</si>
  <si>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</si>
  <si>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</si>
  <si>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</si>
  <si>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</si>
  <si>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</si>
  <si>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</si>
  <si>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</si>
  <si>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</si>
  <si>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</si>
  <si>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</si>
  <si>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</si>
  <si>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</si>
  <si>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</si>
  <si>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</si>
  <si>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</si>
  <si>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</si>
  <si>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</si>
  <si>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</si>
  <si>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</si>
  <si>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</si>
  <si>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</si>
  <si>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</si>
  <si>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</si>
  <si>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</si>
  <si>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</si>
  <si>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</si>
  <si>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</si>
  <si>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</si>
  <si>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</si>
  <si>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</si>
  <si>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</si>
  <si>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</si>
  <si>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</si>
  <si>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</si>
  <si>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</si>
  <si>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</si>
  <si>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</si>
  <si>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</si>
  <si>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</si>
  <si>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</si>
  <si>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</si>
  <si>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</si>
  <si>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</si>
  <si>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</si>
  <si>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</si>
  <si>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</si>
  <si>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</si>
  <si>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</si>
  <si>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</si>
  <si>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</si>
  <si>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</si>
  <si>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</si>
  <si>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</si>
  <si>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</si>
  <si>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</si>
  <si>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</si>
  <si>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</si>
  <si>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</si>
  <si>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</si>
  <si>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</si>
  <si>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</si>
  <si>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</si>
  <si>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</si>
  <si>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</si>
  <si>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</si>
  <si>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</si>
  <si>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</si>
  <si>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</si>
  <si>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</si>
  <si>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</si>
  <si>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</si>
  <si>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</si>
  <si>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</si>
  <si>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</si>
  <si>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</si>
  <si>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</si>
  <si>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</si>
  <si>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</si>
  <si>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</si>
  <si>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</si>
  <si>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</si>
  <si>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</si>
  <si>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</si>
  <si>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</si>
  <si>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</si>
  <si>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</si>
  <si>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</si>
  <si>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</si>
  <si>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</si>
  <si>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</si>
  <si>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</si>
  <si>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</si>
  <si>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</si>
  <si>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</si>
  <si>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</si>
  <si>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</si>
  <si>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</si>
  <si>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</si>
  <si>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</si>
  <si>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</si>
  <si>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</si>
  <si>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</si>
  <si>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</si>
  <si>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</si>
  <si>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</si>
  <si>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</si>
  <si>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</si>
  <si>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</si>
  <si>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</si>
  <si>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</si>
  <si>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</si>
  <si>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</si>
  <si>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</si>
  <si>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</si>
  <si>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</si>
  <si>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</si>
  <si>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</si>
  <si>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</si>
  <si>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</si>
  <si>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</si>
  <si>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</si>
  <si>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</si>
  <si>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</si>
  <si>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</si>
  <si>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</si>
  <si>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</si>
  <si>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</si>
  <si>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</si>
  <si>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</si>
  <si>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</si>
  <si>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</si>
  <si>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</si>
  <si>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</si>
  <si>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</si>
  <si>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</si>
  <si>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</si>
  <si>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</si>
  <si>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</si>
  <si>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</si>
  <si>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</si>
  <si>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</si>
  <si>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</si>
  <si>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</si>
  <si>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</si>
  <si>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</si>
  <si>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</si>
  <si>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</si>
  <si>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</si>
  <si>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</si>
  <si>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</si>
  <si>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</si>
  <si>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</si>
  <si>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</si>
  <si>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</si>
  <si>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</si>
  <si>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</si>
  <si>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</si>
  <si>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</si>
  <si>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</si>
  <si>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</si>
  <si>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</si>
  <si>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</si>
  <si>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</si>
  <si>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</si>
  <si>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</si>
  <si>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</si>
  <si>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</si>
  <si>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</si>
  <si>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</si>
  <si>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</si>
  <si>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</si>
  <si>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</si>
  <si>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</si>
  <si>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</si>
  <si>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</si>
  <si>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</si>
  <si>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</si>
  <si>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</si>
  <si>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</si>
  <si>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</si>
  <si>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</si>
  <si>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</si>
  <si>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</si>
  <si>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</si>
  <si>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</si>
  <si>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</si>
  <si>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</si>
  <si>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</si>
  <si>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</si>
  <si>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</si>
  <si>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</si>
  <si>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</si>
  <si>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</si>
  <si>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</si>
  <si>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</si>
  <si>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</si>
  <si>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</si>
  <si>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</si>
  <si>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</si>
  <si>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</si>
  <si>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</si>
  <si>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</si>
  <si>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</si>
  <si>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</si>
  <si>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</si>
  <si>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</si>
  <si>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</si>
  <si>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</si>
  <si>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</si>
  <si>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</si>
  <si>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</si>
  <si>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</si>
  <si>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</si>
  <si>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</si>
  <si>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</si>
  <si>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</si>
  <si>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</si>
  <si>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</si>
  <si>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</si>
  <si>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</si>
  <si>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</si>
  <si>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</si>
  <si>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</si>
  <si>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</si>
  <si>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</si>
  <si>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</si>
  <si>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</si>
  <si>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</si>
  <si>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</si>
  <si>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</si>
  <si>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</si>
  <si>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</si>
  <si>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</si>
  <si>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</si>
  <si>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</si>
  <si>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</si>
  <si>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</si>
  <si>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</si>
  <si>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</si>
  <si>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</si>
  <si>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</si>
  <si>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</si>
  <si>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</si>
  <si>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</si>
  <si>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</si>
  <si>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</si>
  <si>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</si>
  <si>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</si>
  <si>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</si>
  <si>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</si>
  <si>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</si>
  <si>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</si>
  <si>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</si>
  <si>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</si>
  <si>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</si>
  <si>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</si>
  <si>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</si>
  <si>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</si>
  <si>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</si>
  <si>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</si>
  <si>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</si>
  <si>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</si>
  <si>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</si>
  <si>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</si>
  <si>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</si>
  <si>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</si>
  <si>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</si>
  <si>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</si>
  <si>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</si>
  <si>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</si>
  <si>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</si>
  <si>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</si>
  <si>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</si>
  <si>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</si>
  <si>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</si>
  <si>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</si>
  <si>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</si>
  <si>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</si>
  <si>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</si>
  <si>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</si>
  <si>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</si>
  <si>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</si>
  <si>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</si>
  <si>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</si>
  <si>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</si>
  <si>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</si>
  <si>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</si>
  <si>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</si>
  <si>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</si>
  <si>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</si>
  <si>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</si>
  <si>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</si>
  <si>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</si>
  <si>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</si>
  <si>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</si>
  <si>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</si>
  <si>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</si>
  <si>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</si>
  <si>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</si>
  <si>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</si>
  <si>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</si>
  <si>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</si>
  <si>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</si>
  <si>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</si>
  <si>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</si>
  <si>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</si>
  <si>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</si>
  <si>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</si>
  <si>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</si>
  <si>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</si>
  <si>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</si>
  <si>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</si>
  <si>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</si>
  <si>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</si>
  <si>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</si>
  <si>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</si>
  <si>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</si>
  <si>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</si>
  <si>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</si>
  <si>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</si>
  <si>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</si>
  <si>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</si>
  <si>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</si>
  <si>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</si>
  <si>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</si>
  <si>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</si>
  <si>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</si>
  <si>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</si>
  <si>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</si>
  <si>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</si>
  <si>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</si>
  <si>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</si>
  <si>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</si>
  <si>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</si>
  <si>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</si>
  <si>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</si>
  <si>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</si>
  <si>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</si>
  <si>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</si>
  <si>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</si>
  <si>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</si>
  <si>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</si>
  <si>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</si>
  <si>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</si>
  <si>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</si>
  <si>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</si>
  <si>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</si>
  <si>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</si>
  <si>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</si>
  <si>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</si>
  <si>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</si>
  <si>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</si>
  <si>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</si>
  <si>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</si>
  <si>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</si>
  <si>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</si>
  <si>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</si>
  <si>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</si>
  <si>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</si>
  <si>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</si>
  <si>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</si>
  <si>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</si>
  <si>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</si>
  <si>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</si>
  <si>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</si>
  <si>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</si>
  <si>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</si>
  <si>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</si>
  <si>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</si>
  <si>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</si>
  <si>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</si>
  <si>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</si>
  <si>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</si>
  <si>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</si>
  <si>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</si>
  <si>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</si>
  <si>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</si>
  <si>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</si>
  <si>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</si>
  <si>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</si>
  <si>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</si>
  <si>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</si>
  <si>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</si>
  <si>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</si>
  <si>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</si>
  <si>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</si>
  <si>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</si>
  <si>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</si>
  <si>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</si>
  <si>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</si>
  <si>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</si>
  <si>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</si>
  <si>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</si>
  <si>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</si>
  <si>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</si>
  <si>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</si>
  <si>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</si>
  <si>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</si>
  <si>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</si>
  <si>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</si>
  <si>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</si>
  <si>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</si>
  <si>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</si>
  <si>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</si>
  <si>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</si>
  <si>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</si>
  <si>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</si>
  <si>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</si>
  <si>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</si>
  <si>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</si>
  <si>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</si>
  <si>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</si>
  <si>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</si>
  <si>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</si>
  <si>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</si>
  <si>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</si>
  <si>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</si>
  <si>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</si>
  <si>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</si>
  <si>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</si>
  <si>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</si>
  <si>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</si>
  <si>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</si>
  <si>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</si>
  <si>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</si>
  <si>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</si>
  <si>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</si>
  <si>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</si>
  <si>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</si>
  <si>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</si>
  <si>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</si>
  <si>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</si>
  <si>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</si>
  <si>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</si>
  <si>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</si>
  <si>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</si>
  <si>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</si>
  <si>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</si>
  <si>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</si>
  <si>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</si>
  <si>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</si>
  <si>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</si>
  <si>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</si>
  <si>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</si>
  <si>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</si>
  <si>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</si>
  <si>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</si>
  <si>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</si>
  <si>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</si>
  <si>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</si>
  <si>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</si>
  <si>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</si>
  <si>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</si>
  <si>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</si>
  <si>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</si>
  <si>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</si>
  <si>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</si>
  <si>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</si>
  <si>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</si>
  <si>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</si>
  <si>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</si>
  <si>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</si>
  <si>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</si>
  <si>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</si>
  <si>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</si>
  <si>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</si>
  <si>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</si>
  <si>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</si>
  <si>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</si>
  <si>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</si>
  <si>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</si>
  <si>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</si>
  <si>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</si>
  <si>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</si>
  <si>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</si>
  <si>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</si>
  <si>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</si>
  <si>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</si>
  <si>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</si>
  <si>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</si>
  <si>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</si>
  <si>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</si>
  <si>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</si>
  <si>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</si>
  <si>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</si>
  <si>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</si>
  <si>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</si>
  <si>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</si>
  <si>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</si>
  <si>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</si>
  <si>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</si>
  <si>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</si>
  <si>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</si>
  <si>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</si>
  <si>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</si>
  <si>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</si>
  <si>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</si>
  <si>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</si>
  <si>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</si>
  <si>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</si>
  <si>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</si>
  <si>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</si>
  <si>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</si>
  <si>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</si>
  <si>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</si>
  <si>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</si>
  <si>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</si>
  <si>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</si>
  <si>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</si>
  <si>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</si>
  <si>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</si>
  <si>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</si>
  <si>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</si>
  <si>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</si>
  <si>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</si>
  <si>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</si>
  <si>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</si>
  <si>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</si>
  <si>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</si>
  <si>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</si>
  <si>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</si>
  <si>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</si>
  <si>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</si>
  <si>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</si>
  <si>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</si>
  <si>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</si>
  <si>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</si>
  <si>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</si>
  <si>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</si>
  <si>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</si>
  <si>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</si>
  <si>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</si>
  <si>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</si>
  <si>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</si>
  <si>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</si>
  <si>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</si>
  <si>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</si>
  <si>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</si>
  <si>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</si>
  <si>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</si>
  <si>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</si>
  <si>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</si>
  <si>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</si>
  <si>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</si>
  <si>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</si>
  <si>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</si>
  <si>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</si>
  <si>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</si>
  <si>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</si>
  <si>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</si>
  <si>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</si>
  <si>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</si>
  <si>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</si>
  <si>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</si>
  <si>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</si>
  <si>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</si>
  <si>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</si>
  <si>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</si>
  <si>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</si>
  <si>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</si>
  <si>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</si>
  <si>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</si>
  <si>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</si>
  <si>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</si>
  <si>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</si>
  <si>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</si>
  <si>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</si>
  <si>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</si>
  <si>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</si>
  <si>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</si>
  <si>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</si>
  <si>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</si>
  <si>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</si>
  <si>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</si>
  <si>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</si>
  <si>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</si>
  <si>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</si>
  <si>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</si>
  <si>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</si>
  <si>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</si>
  <si>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</si>
  <si>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</si>
  <si>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</si>
  <si>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</si>
  <si>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</si>
  <si>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</si>
  <si>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</si>
  <si>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</si>
  <si>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</si>
  <si>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</si>
  <si>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</si>
  <si>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</si>
  <si>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</si>
  <si>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</si>
  <si>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</si>
  <si>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</si>
  <si>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</si>
  <si>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</si>
  <si>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</si>
  <si>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</si>
  <si>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</si>
  <si>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</si>
  <si>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</si>
  <si>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</si>
  <si>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</si>
  <si>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</si>
  <si>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</si>
  <si>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</si>
  <si>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</si>
  <si>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</si>
  <si>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</si>
  <si>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</si>
  <si>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</si>
  <si>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</si>
  <si>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</si>
  <si>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</si>
  <si>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</si>
  <si>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</si>
  <si>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</si>
  <si>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</si>
  <si>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</si>
  <si>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</si>
  <si>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</si>
  <si>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</si>
  <si>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</si>
  <si>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</si>
  <si>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</si>
  <si>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</si>
  <si>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</si>
  <si>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</si>
  <si>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</si>
  <si>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</si>
  <si>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</si>
  <si>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</si>
  <si>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</si>
  <si>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</si>
  <si>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</si>
  <si>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</si>
  <si>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</si>
  <si>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</si>
  <si>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</si>
  <si>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</si>
  <si>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</si>
  <si>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</si>
  <si>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</si>
  <si>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</si>
  <si>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</si>
  <si>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</si>
  <si>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</si>
  <si>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</si>
  <si>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</si>
  <si>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</si>
  <si>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</si>
  <si>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</si>
  <si>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</si>
  <si>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</si>
  <si>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</si>
  <si>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</si>
  <si>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</si>
  <si>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</si>
  <si>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</si>
  <si>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</si>
  <si>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</si>
  <si>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</si>
  <si>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</si>
  <si>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</si>
  <si>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</si>
  <si>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</si>
  <si>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</si>
  <si>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</si>
  <si>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</si>
  <si>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</si>
  <si>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</si>
  <si>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</si>
  <si>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</si>
  <si>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</si>
  <si>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</si>
  <si>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</si>
  <si>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</si>
  <si>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</si>
  <si>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</si>
  <si>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</si>
  <si>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</si>
  <si>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</si>
  <si>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</si>
  <si>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</si>
  <si>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</si>
  <si>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</si>
  <si>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</si>
  <si>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</si>
  <si>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</si>
  <si>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</si>
  <si>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</si>
  <si>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</si>
  <si>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</si>
  <si>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</si>
  <si>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</si>
  <si>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</si>
  <si>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</si>
  <si>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</si>
  <si>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</si>
  <si>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</si>
  <si>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</si>
  <si>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</si>
  <si>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</si>
  <si>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</si>
  <si>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</si>
  <si>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</si>
  <si>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</si>
  <si>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</si>
  <si>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</si>
  <si>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</si>
  <si>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</si>
  <si>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</si>
  <si>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</si>
  <si>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</si>
  <si>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</si>
  <si>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</si>
  <si>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</si>
  <si>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</si>
  <si>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</si>
  <si>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</si>
  <si>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</si>
  <si>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</si>
  <si>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</si>
  <si>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</si>
  <si>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</si>
  <si>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</si>
  <si>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</si>
  <si>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</si>
  <si>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</si>
  <si>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</si>
  <si>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</si>
  <si>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</si>
  <si>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</si>
  <si>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</si>
  <si>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</si>
  <si>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</si>
  <si>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</si>
  <si>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</si>
  <si>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</si>
  <si>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</si>
  <si>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</si>
  <si>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</si>
  <si>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</si>
  <si>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</si>
  <si>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</si>
  <si>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</si>
  <si>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</si>
  <si>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</si>
  <si>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</si>
  <si>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</si>
  <si>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</si>
  <si>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</si>
  <si>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</si>
  <si>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</si>
  <si>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</si>
  <si>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</si>
  <si>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</si>
  <si>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</si>
  <si>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</si>
  <si>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</si>
  <si>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</si>
  <si>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</si>
  <si>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</si>
  <si>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</si>
  <si>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</si>
  <si>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</si>
  <si>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</si>
  <si>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</si>
  <si>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</si>
  <si>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</si>
  <si>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</si>
  <si>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</si>
  <si>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</si>
  <si>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</si>
  <si>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</si>
  <si>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</si>
  <si>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</si>
  <si>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</si>
  <si>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</si>
  <si>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</si>
  <si>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</si>
  <si>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</si>
  <si>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</si>
  <si>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</si>
  <si>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</si>
  <si>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</si>
  <si>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</si>
  <si>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</si>
  <si>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</si>
  <si>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</si>
  <si>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</si>
  <si>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</si>
  <si>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</si>
  <si>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</si>
  <si>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</si>
  <si>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</si>
  <si>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</si>
  <si>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</si>
  <si>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</si>
  <si>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</si>
  <si>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</si>
  <si>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</si>
  <si>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</si>
  <si>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</si>
  <si>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</si>
  <si>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</si>
  <si>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</si>
  <si>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</si>
  <si>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</si>
  <si>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</si>
  <si>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</si>
  <si>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</si>
  <si>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</si>
  <si>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</si>
  <si>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</si>
  <si>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</si>
  <si>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</si>
  <si>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</si>
  <si>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</si>
  <si>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</si>
  <si>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</si>
  <si>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</si>
  <si>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</si>
  <si>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</si>
  <si>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</si>
  <si>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</si>
  <si>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</si>
  <si>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</si>
  <si>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</si>
  <si>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</si>
  <si>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</si>
  <si>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</si>
  <si>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</si>
  <si>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</si>
  <si>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</si>
  <si>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</si>
  <si>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</si>
  <si>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</si>
  <si>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</si>
  <si>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</si>
  <si>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</si>
  <si>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</si>
  <si>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</si>
  <si>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</si>
  <si>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</si>
  <si>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</si>
  <si>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</si>
  <si>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</si>
  <si>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</si>
  <si>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</si>
  <si>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</si>
  <si>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</si>
  <si>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</si>
  <si>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</si>
  <si>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</si>
  <si>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</si>
  <si>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</si>
  <si>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</si>
  <si>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</si>
  <si>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</si>
  <si>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</si>
  <si>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</si>
  <si>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</si>
  <si>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</si>
  <si>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</si>
  <si>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</si>
  <si>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</si>
  <si>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</si>
  <si>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</si>
  <si>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</si>
  <si>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</si>
  <si>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</si>
  <si>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</si>
  <si>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</si>
  <si>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</si>
  <si>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</si>
  <si>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</si>
  <si>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</si>
  <si>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</si>
  <si>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</si>
  <si>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</si>
  <si>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</si>
  <si>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</si>
  <si>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</si>
  <si>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</si>
  <si>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</si>
  <si>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</si>
  <si>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</si>
  <si>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</si>
  <si>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</si>
  <si>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</si>
  <si>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</si>
  <si>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</si>
  <si>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</si>
  <si>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</si>
  <si>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</si>
  <si>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</si>
  <si>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</si>
  <si>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</si>
  <si>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</si>
  <si>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</si>
  <si>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</si>
  <si>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</si>
  <si>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</si>
  <si>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</si>
  <si>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</si>
  <si>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</si>
  <si>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</si>
  <si>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</si>
  <si>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</si>
  <si>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</si>
  <si>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</si>
  <si>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</si>
  <si>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</si>
  <si>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</si>
  <si>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</si>
  <si>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</si>
  <si>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</si>
  <si>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</si>
  <si>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</si>
  <si>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</si>
  <si>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</si>
  <si>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</si>
  <si>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</si>
  <si>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</si>
  <si>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</si>
  <si>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</si>
  <si>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</si>
  <si>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</si>
  <si>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</si>
  <si>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</si>
  <si>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</si>
  <si>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</si>
  <si>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</si>
  <si>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</si>
  <si>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</si>
  <si>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</si>
  <si>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</si>
  <si>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</si>
  <si>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</si>
  <si>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</si>
  <si>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</si>
  <si>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</si>
  <si>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</si>
  <si>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</si>
  <si>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</si>
  <si>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</si>
  <si>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</si>
  <si>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</si>
  <si>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</si>
  <si>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</si>
  <si>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</si>
  <si>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</si>
  <si>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</si>
  <si>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</si>
  <si>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</si>
  <si>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</si>
  <si>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</si>
  <si>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</si>
  <si>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</si>
  <si>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</si>
  <si>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</si>
  <si>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</si>
  <si>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</si>
  <si>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</si>
  <si>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</si>
  <si>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</si>
  <si>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</si>
  <si>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</si>
  <si>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</si>
  <si>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</si>
  <si>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</si>
  <si>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</si>
  <si>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</si>
  <si>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</si>
  <si>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</si>
  <si>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</si>
  <si>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</si>
  <si>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</si>
  <si>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</si>
  <si>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</si>
  <si>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</si>
  <si>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</si>
  <si>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</si>
  <si>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</si>
  <si>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</si>
  <si>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</si>
  <si>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</si>
  <si>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</si>
  <si>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</si>
  <si>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</si>
  <si>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</si>
  <si>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</si>
  <si>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</si>
  <si>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</si>
  <si>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</si>
  <si>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</si>
  <si>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</si>
  <si>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</si>
  <si>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</si>
  <si>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</si>
  <si>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</si>
  <si>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</si>
  <si>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</si>
  <si>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</si>
  <si>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</si>
  <si>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</si>
  <si>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</si>
  <si>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</si>
  <si>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</si>
  <si>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</si>
  <si>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</si>
  <si>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</si>
  <si>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</si>
  <si>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</si>
  <si>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</si>
  <si>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</si>
  <si>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</si>
  <si>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</si>
  <si>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</si>
  <si>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</si>
  <si>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</si>
  <si>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</si>
  <si>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</si>
  <si>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</si>
  <si>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</si>
  <si>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</si>
  <si>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</si>
  <si>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</si>
  <si>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</si>
  <si>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</si>
  <si>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</si>
  <si>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</si>
  <si>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</si>
  <si>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</si>
  <si>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</si>
  <si>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</si>
  <si>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</si>
  <si>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</si>
  <si>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</si>
  <si>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</si>
  <si>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</si>
  <si>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</si>
  <si>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</si>
  <si>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</si>
  <si>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</si>
  <si>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</si>
  <si>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</si>
  <si>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</si>
  <si>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</si>
  <si>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</si>
  <si>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</si>
  <si>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</si>
  <si>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</si>
  <si>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</si>
  <si>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</si>
  <si>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</si>
  <si>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</si>
  <si>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</si>
  <si>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</si>
  <si>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</si>
  <si>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</si>
  <si>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</si>
  <si>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</si>
  <si>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</si>
  <si>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</si>
  <si>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</si>
  <si>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</si>
  <si>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</si>
  <si>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</si>
  <si>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</si>
  <si>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</si>
  <si>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</si>
  <si>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</si>
  <si>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</si>
  <si>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</si>
  <si>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</si>
  <si>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</si>
  <si>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</si>
  <si>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</si>
  <si>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</si>
  <si>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</si>
  <si>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</si>
  <si>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</si>
  <si>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</si>
  <si>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</si>
  <si>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</si>
  <si>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</si>
  <si>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</si>
  <si>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</si>
  <si>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</si>
  <si>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</si>
  <si>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</si>
  <si>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</si>
  <si>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</si>
  <si>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</si>
  <si>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</si>
  <si>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</si>
  <si>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</si>
  <si>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</si>
  <si>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</si>
  <si>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</si>
  <si>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</si>
  <si>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</si>
  <si>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</si>
  <si>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</si>
  <si>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</si>
  <si>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</si>
  <si>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</si>
  <si>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</si>
  <si>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</si>
  <si>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</si>
  <si>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</si>
  <si>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</si>
  <si>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</si>
  <si>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</si>
  <si>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</si>
  <si>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</si>
  <si>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</si>
  <si>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</si>
  <si>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</si>
  <si>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</si>
  <si>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</si>
  <si>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</si>
  <si>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</si>
  <si>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</si>
  <si>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</si>
  <si>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</si>
  <si>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</si>
  <si>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</si>
  <si>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</si>
  <si>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</si>
  <si>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</si>
  <si>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</si>
  <si>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</si>
  <si>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</si>
  <si>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</si>
  <si>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</si>
  <si>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</si>
  <si>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</si>
  <si>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</si>
  <si>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</si>
  <si>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</si>
  <si>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</si>
  <si>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</si>
  <si>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</si>
  <si>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</si>
  <si>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</si>
  <si>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</si>
  <si>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</si>
  <si>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</si>
  <si>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</si>
  <si>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</si>
  <si>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</si>
  <si>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</si>
  <si>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</si>
  <si>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</si>
  <si>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</si>
  <si>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</si>
  <si>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</si>
  <si>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</si>
  <si>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</si>
  <si>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</si>
  <si>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</si>
  <si>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</si>
  <si>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</si>
  <si>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</si>
  <si>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</si>
  <si>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</si>
  <si>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</si>
  <si>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</si>
  <si>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</si>
  <si>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</si>
  <si>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</si>
  <si>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</si>
  <si>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</si>
  <si>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</si>
  <si>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</si>
  <si>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</si>
  <si>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</si>
  <si>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</si>
  <si>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</si>
  <si>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</si>
  <si>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</si>
  <si>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</si>
  <si>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</si>
  <si>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</si>
  <si>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</si>
  <si>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</si>
  <si>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</si>
  <si>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</si>
  <si>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</si>
  <si>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</si>
  <si>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</si>
  <si>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</si>
  <si>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</si>
  <si>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</si>
  <si>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</si>
  <si>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</si>
  <si>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</si>
  <si>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</si>
  <si>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</si>
  <si>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</si>
  <si>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</si>
  <si>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</si>
  <si>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</si>
  <si>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</si>
  <si>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</si>
  <si>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</si>
  <si>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</si>
  <si>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</si>
  <si>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</si>
  <si>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</si>
  <si>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</si>
  <si>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</si>
  <si>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</si>
  <si>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</si>
  <si>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</si>
  <si>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</si>
  <si>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</si>
  <si>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</si>
  <si>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</si>
  <si>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</si>
  <si>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</si>
  <si>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</si>
  <si>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</si>
  <si>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</si>
  <si>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</si>
  <si>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</si>
  <si>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</si>
  <si>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</si>
  <si>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</si>
  <si>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</si>
  <si>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</si>
  <si>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</si>
  <si>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</si>
  <si>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</si>
  <si>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</si>
  <si>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</si>
  <si>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</si>
  <si>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</si>
  <si>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</si>
  <si>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</si>
  <si>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</si>
  <si>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</si>
  <si>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</si>
  <si>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</si>
  <si>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</si>
  <si>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</si>
  <si>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</si>
  <si>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</si>
  <si>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</si>
  <si>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</si>
  <si>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</si>
  <si>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</si>
  <si>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</si>
  <si>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</si>
  <si>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</si>
  <si>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</si>
  <si>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</si>
  <si>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</si>
  <si>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</si>
  <si>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</si>
  <si>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</si>
  <si>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</si>
  <si>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</si>
  <si>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</si>
  <si>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</si>
  <si>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</si>
  <si>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</si>
  <si>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</si>
  <si>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</si>
  <si>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</si>
  <si>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</si>
  <si>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</si>
  <si>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</si>
  <si>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</si>
  <si>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</si>
  <si>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</si>
  <si>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</si>
  <si>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</si>
  <si>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</si>
  <si>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</si>
  <si>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</si>
  <si>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</si>
  <si>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</si>
  <si>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</si>
  <si>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</si>
  <si>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</si>
  <si>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</si>
  <si>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</si>
  <si>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</si>
  <si>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</si>
  <si>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</si>
  <si>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</si>
  <si>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</si>
  <si>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</si>
  <si>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</si>
  <si>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</si>
  <si>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</si>
  <si>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</si>
  <si>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</si>
  <si>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</si>
  <si>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</si>
  <si>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</si>
  <si>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</si>
  <si>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</si>
  <si>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</si>
  <si>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</si>
  <si>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</si>
  <si>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</si>
  <si>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</si>
  <si>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</si>
  <si>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</si>
  <si>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</si>
  <si>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</si>
  <si>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</si>
  <si>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</si>
  <si>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</si>
  <si>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</si>
  <si>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</si>
  <si>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</si>
  <si>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</si>
  <si>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</si>
  <si>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</si>
  <si>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</si>
  <si>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</si>
  <si>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</si>
  <si>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</si>
  <si>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</si>
  <si>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</si>
  <si>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</si>
  <si>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</si>
  <si>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</si>
  <si>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</si>
  <si>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</si>
  <si>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</si>
  <si>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</si>
  <si>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</si>
  <si>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</si>
  <si>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</si>
  <si>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</si>
  <si>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</si>
  <si>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</si>
  <si>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</si>
  <si>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</si>
  <si>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</si>
  <si>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</si>
  <si>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</si>
  <si>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</si>
  <si>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</si>
  <si>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</si>
  <si>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</si>
  <si>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</si>
  <si>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</si>
  <si>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</si>
  <si>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</si>
  <si>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</si>
  <si>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</si>
  <si>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</si>
  <si>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</si>
  <si>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</si>
  <si>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</si>
  <si>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</si>
  <si>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</si>
  <si>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</si>
  <si>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</si>
  <si>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</si>
  <si>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</si>
  <si>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</si>
  <si>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</si>
  <si>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</si>
  <si>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</si>
  <si>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</si>
  <si>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</si>
  <si>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</si>
  <si>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</si>
  <si>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</si>
  <si>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</si>
  <si>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</si>
  <si>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</si>
  <si>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</si>
  <si>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</si>
  <si>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</si>
  <si>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</si>
  <si>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</si>
  <si>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</si>
  <si>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</si>
  <si>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</si>
  <si>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</si>
  <si>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</si>
  <si>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</si>
  <si>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</si>
  <si>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</si>
  <si>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</si>
  <si>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</si>
  <si>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</si>
  <si>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</si>
  <si>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</si>
  <si>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</si>
  <si>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</si>
  <si>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</si>
  <si>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</si>
  <si>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</si>
  <si>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</si>
  <si>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</si>
  <si>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</si>
  <si>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</si>
  <si>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</si>
  <si>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</si>
  <si>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</si>
  <si>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</si>
  <si>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</si>
  <si>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</si>
  <si>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</si>
  <si>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</si>
  <si>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</si>
  <si>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</si>
  <si>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</si>
  <si>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</si>
  <si>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</si>
  <si>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</si>
  <si>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</si>
  <si>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</si>
  <si>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</si>
  <si>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</si>
  <si>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</si>
  <si>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</si>
  <si>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</si>
  <si>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</si>
  <si>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</si>
  <si>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</si>
  <si>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</si>
  <si>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</si>
  <si>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</si>
  <si>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</si>
  <si>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</si>
  <si>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</si>
  <si>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</si>
  <si>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</si>
  <si>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</si>
  <si>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</si>
  <si>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</si>
  <si>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</si>
  <si>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</si>
  <si>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</si>
  <si>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</si>
  <si>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</si>
  <si>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</si>
  <si>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</si>
  <si>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</si>
  <si>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</si>
  <si>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</si>
  <si>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</si>
  <si>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</si>
  <si>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</si>
  <si>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</si>
  <si>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</si>
  <si>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</si>
  <si>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</si>
  <si>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</si>
  <si>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</si>
  <si>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</si>
  <si>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</si>
  <si>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</si>
  <si>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</si>
  <si>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</si>
  <si>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</si>
  <si>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</si>
  <si>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</si>
  <si>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</si>
  <si>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</si>
  <si>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</si>
  <si>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</si>
  <si>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</si>
  <si>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</si>
  <si>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</si>
  <si>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</si>
  <si>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</si>
  <si>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</si>
  <si>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</si>
  <si>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</si>
  <si>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</si>
  <si>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</si>
  <si>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</si>
  <si>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</si>
  <si>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</si>
  <si>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</si>
  <si>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</si>
  <si>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</si>
  <si>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</si>
  <si>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</si>
  <si>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</si>
  <si>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</si>
  <si>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</si>
  <si>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</si>
  <si>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</si>
  <si>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</si>
  <si>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</si>
  <si>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</si>
  <si>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</si>
  <si>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</si>
  <si>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</si>
  <si>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</si>
  <si>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</si>
  <si>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</si>
  <si>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</si>
  <si>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</si>
  <si>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</si>
  <si>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</si>
  <si>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</si>
  <si>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</si>
  <si>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</si>
  <si>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</si>
  <si>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</si>
  <si>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</si>
  <si>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</si>
  <si>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</si>
  <si>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</si>
  <si>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</si>
  <si>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</si>
  <si>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</si>
  <si>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</si>
  <si>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</si>
  <si>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</si>
  <si>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</si>
  <si>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</si>
  <si>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</si>
  <si>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</si>
  <si>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</si>
  <si>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</si>
  <si>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</si>
  <si>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</si>
  <si>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</si>
  <si>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</si>
  <si>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</si>
  <si>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</si>
  <si>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</si>
  <si>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</si>
  <si>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</si>
  <si>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</si>
  <si>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</si>
  <si>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</si>
  <si>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</si>
  <si>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</si>
  <si>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</si>
  <si>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</si>
  <si>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</si>
  <si>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</si>
  <si>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</si>
  <si>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</si>
  <si>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</si>
  <si>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</si>
  <si>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</si>
  <si>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</si>
  <si>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</si>
  <si>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</si>
  <si>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</si>
  <si>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</si>
  <si>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</si>
  <si>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</si>
  <si>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</si>
  <si>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</si>
  <si>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</si>
  <si>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</si>
  <si>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</si>
  <si>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</si>
  <si>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</si>
  <si>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</si>
  <si>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</si>
  <si>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</si>
  <si>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</si>
  <si>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</si>
  <si>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</si>
  <si>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</si>
  <si>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</si>
  <si>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</si>
  <si>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</si>
  <si>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</si>
  <si>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</si>
  <si>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</si>
  <si>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</si>
  <si>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</si>
  <si>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</si>
  <si>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</si>
  <si>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</si>
  <si>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</si>
  <si>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</si>
  <si>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</si>
  <si>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</si>
  <si>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</si>
  <si>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</si>
  <si>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</si>
  <si>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</si>
  <si>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</si>
  <si>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</si>
  <si>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</si>
  <si>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</si>
  <si>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</si>
  <si>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</si>
  <si>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</si>
  <si>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</si>
  <si>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</si>
  <si>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</si>
  <si>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</si>
  <si>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</si>
  <si>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</si>
  <si>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</si>
  <si>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</si>
  <si>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</si>
  <si>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</si>
  <si>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</si>
  <si>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</si>
  <si>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</si>
  <si>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</si>
  <si>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</si>
  <si>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</si>
  <si>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</si>
  <si>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</si>
  <si>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</si>
  <si>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</si>
  <si>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</si>
  <si>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</si>
  <si>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</si>
  <si>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</si>
  <si>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</si>
  <si>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</si>
  <si>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</si>
  <si>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</si>
  <si>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</si>
  <si>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</si>
  <si>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</si>
  <si>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</si>
  <si>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</si>
  <si>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</si>
  <si>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</si>
  <si>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</si>
  <si>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</si>
  <si>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</si>
  <si>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</si>
  <si>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</si>
  <si>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</si>
  <si>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</si>
  <si>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</si>
  <si>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</si>
  <si>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</si>
  <si>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</si>
  <si>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</si>
  <si>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</si>
  <si>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</si>
  <si>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</si>
  <si>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</si>
  <si>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</si>
  <si>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</si>
  <si>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</si>
  <si>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</si>
  <si>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</si>
  <si>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</si>
  <si>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</si>
  <si>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</si>
  <si>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</si>
  <si>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</si>
  <si>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</si>
  <si>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</si>
  <si>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</si>
  <si>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</si>
  <si>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</si>
  <si>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</si>
  <si>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</si>
  <si>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</si>
  <si>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</si>
  <si>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</si>
  <si>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</si>
  <si>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</si>
  <si>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</si>
  <si>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</si>
  <si>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</si>
  <si>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</si>
  <si>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</si>
  <si>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</si>
  <si>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</si>
  <si>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</si>
  <si>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</si>
  <si>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</si>
  <si>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</si>
  <si>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</si>
  <si>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</si>
  <si>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</si>
  <si>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</si>
  <si>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</si>
  <si>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</si>
  <si>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</si>
  <si>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</si>
  <si>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</si>
  <si>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</si>
  <si>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</si>
  <si>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</si>
  <si>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</si>
  <si>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</si>
  <si>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</si>
  <si>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</si>
  <si>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</si>
  <si>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</si>
  <si>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</si>
  <si>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</si>
  <si>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</si>
  <si>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</si>
  <si>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</si>
  <si>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</si>
  <si>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</si>
  <si>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</si>
  <si>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</si>
  <si>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</si>
  <si>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</si>
  <si>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</si>
  <si>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</si>
  <si>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</si>
  <si>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</si>
  <si>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</si>
  <si>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</si>
  <si>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</si>
  <si>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</si>
  <si>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</si>
  <si>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</si>
  <si>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</si>
  <si>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</si>
  <si>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</si>
  <si>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</si>
  <si>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</si>
  <si>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</si>
  <si>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</si>
  <si>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</si>
  <si>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</si>
  <si>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</si>
  <si>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</si>
  <si>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</si>
  <si>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</si>
  <si>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</si>
  <si>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</si>
  <si>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</si>
  <si>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</si>
  <si>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</si>
  <si>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</si>
  <si>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</si>
  <si>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</si>
  <si>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</si>
  <si>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</si>
  <si>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</si>
  <si>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</si>
  <si>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</si>
  <si>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</si>
  <si>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</si>
  <si>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</si>
  <si>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</si>
  <si>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</si>
  <si>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</si>
  <si>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</si>
  <si>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</si>
  <si>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</si>
  <si>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</si>
  <si>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</si>
  <si>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</si>
  <si>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</si>
  <si>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</si>
  <si>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</si>
  <si>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</si>
  <si>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</si>
  <si>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</si>
  <si>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</si>
  <si>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</si>
  <si>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</si>
  <si>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</si>
  <si>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</si>
  <si>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</si>
  <si>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</si>
  <si>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</si>
  <si>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</si>
  <si>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</si>
  <si>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</si>
  <si>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</si>
  <si>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</si>
  <si>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</si>
  <si>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</si>
  <si>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</si>
  <si>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</si>
  <si>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</si>
  <si>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</si>
  <si>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</si>
  <si>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</si>
  <si>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</si>
  <si>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</si>
  <si>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</si>
  <si>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</si>
  <si>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</si>
  <si>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</si>
  <si>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</si>
  <si>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</si>
  <si>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</si>
  <si>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</si>
  <si>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</si>
  <si>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</si>
  <si>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</si>
  <si>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</si>
  <si>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</si>
  <si>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</si>
  <si>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</si>
  <si>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</si>
  <si>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</si>
  <si>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</si>
  <si>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</si>
  <si>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</si>
  <si>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</si>
  <si>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</si>
  <si>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</si>
  <si>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</si>
  <si>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</si>
  <si>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</si>
  <si>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</si>
  <si>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</si>
  <si>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</si>
  <si>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</si>
  <si>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</si>
  <si>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</si>
  <si>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</si>
  <si>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</si>
  <si>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</si>
  <si>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</si>
  <si>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</si>
  <si>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</si>
  <si>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</si>
  <si>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</si>
  <si>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</si>
  <si>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</si>
  <si>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</si>
  <si>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</si>
  <si>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</si>
  <si>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</si>
  <si>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</si>
  <si>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</si>
  <si>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</si>
  <si>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</si>
  <si>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</si>
  <si>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</si>
  <si>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</si>
  <si>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</si>
  <si>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</si>
  <si>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</si>
  <si>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</si>
  <si>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</si>
  <si>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</si>
  <si>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</si>
  <si>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</si>
  <si>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</si>
  <si>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</si>
  <si>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</si>
  <si>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</si>
  <si>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</si>
  <si>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</si>
  <si>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</si>
  <si>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</si>
  <si>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</si>
  <si>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</si>
  <si>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</si>
  <si>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</si>
  <si>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</si>
  <si>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</si>
  <si>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</si>
  <si>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</si>
  <si>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</si>
  <si>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</si>
  <si>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</si>
  <si>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</si>
  <si>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</si>
  <si>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</si>
  <si>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</si>
  <si>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</si>
  <si>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</si>
  <si>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</si>
  <si>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</si>
  <si>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</si>
  <si>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</si>
  <si>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</si>
  <si>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</si>
  <si>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</si>
  <si>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</si>
  <si>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</si>
  <si>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</si>
  <si>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</si>
  <si>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</si>
  <si>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</si>
  <si>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</si>
  <si>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</si>
  <si>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</si>
  <si>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</si>
  <si>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</si>
  <si>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</si>
  <si>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</si>
  <si>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</si>
  <si>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</si>
  <si>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</si>
  <si>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</si>
  <si>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</si>
  <si>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</si>
  <si>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</si>
  <si>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</si>
  <si>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</si>
  <si>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</si>
  <si>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</si>
  <si>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</si>
  <si>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</si>
  <si>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</si>
  <si>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</si>
  <si>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</si>
  <si>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</si>
  <si>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</si>
  <si>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</si>
  <si>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</si>
  <si>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</si>
  <si>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</si>
  <si>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</si>
  <si>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</si>
  <si>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</si>
  <si>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</si>
  <si>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</si>
  <si>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</si>
  <si>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</si>
  <si>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</si>
  <si>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</si>
  <si>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</si>
  <si>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</si>
  <si>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</si>
  <si>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</si>
  <si>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</si>
  <si>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</si>
  <si>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</si>
  <si>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</si>
  <si>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</si>
  <si>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</si>
  <si>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</si>
  <si>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</si>
  <si>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</si>
  <si>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</si>
  <si>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</si>
  <si>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</si>
  <si>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</si>
  <si>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</si>
  <si>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</si>
  <si>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</si>
  <si>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</si>
  <si>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</si>
  <si>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</si>
  <si>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</si>
  <si>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</si>
  <si>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</si>
  <si>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</si>
  <si>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</si>
  <si>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</si>
  <si>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</si>
  <si>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</si>
  <si>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</si>
  <si>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</si>
  <si>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</si>
  <si>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</si>
  <si>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</si>
  <si>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</si>
  <si>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</si>
  <si>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</si>
  <si>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</si>
  <si>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</si>
  <si>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</si>
  <si>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</si>
  <si>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</si>
  <si>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</si>
  <si>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</si>
  <si>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</si>
  <si>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</si>
  <si>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</si>
  <si>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</si>
  <si>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</si>
  <si>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</si>
  <si>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</si>
  <si>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</si>
  <si>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</si>
  <si>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</si>
  <si>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</si>
  <si>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</si>
  <si>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</si>
  <si>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</si>
  <si>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</si>
  <si>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</si>
  <si>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</si>
  <si>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</si>
  <si>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</si>
  <si>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</si>
  <si>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</si>
  <si>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</si>
  <si>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</si>
  <si>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</si>
  <si>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</si>
  <si>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</si>
  <si>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</si>
  <si>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</si>
  <si>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</si>
  <si>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</si>
  <si>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</si>
  <si>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</si>
  <si>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</si>
  <si>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</si>
  <si>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</si>
  <si>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</si>
  <si>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</si>
  <si>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</si>
  <si>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</si>
  <si>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</si>
  <si>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</si>
  <si>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</si>
  <si>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</si>
  <si>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</si>
  <si>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</si>
  <si>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</si>
  <si>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</si>
  <si>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</si>
  <si>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</si>
  <si>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</si>
  <si>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</si>
  <si>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</si>
  <si>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</si>
  <si>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</si>
  <si>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</si>
  <si>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</si>
  <si>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</si>
  <si>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</si>
  <si>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</si>
  <si>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</si>
  <si>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</si>
  <si>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</si>
  <si>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</si>
  <si>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</si>
  <si>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</si>
  <si>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</si>
  <si>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</si>
  <si>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</si>
  <si>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</si>
  <si>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</si>
  <si>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</si>
  <si>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</si>
  <si>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</si>
  <si>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</si>
  <si>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</si>
  <si>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</si>
  <si>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</si>
  <si>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</si>
  <si>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</si>
  <si>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</si>
  <si>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</si>
  <si>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</si>
  <si>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</si>
  <si>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</si>
  <si>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</si>
  <si>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</si>
  <si>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</si>
  <si>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</si>
  <si>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</si>
  <si>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</si>
  <si>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</si>
  <si>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</si>
  <si>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</si>
  <si>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</si>
  <si>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</si>
  <si>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</si>
  <si>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</si>
  <si>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</si>
  <si>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</si>
  <si>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</si>
  <si>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</si>
  <si>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</si>
  <si>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</si>
  <si>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</si>
  <si>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</si>
  <si>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</si>
  <si>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</si>
  <si>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</si>
  <si>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</si>
  <si>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</si>
  <si>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</si>
  <si>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</si>
  <si>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</si>
  <si>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</si>
  <si>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</si>
  <si>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</si>
  <si>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</si>
  <si>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</si>
  <si>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</si>
  <si>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</si>
  <si>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</si>
  <si>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</si>
  <si>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</si>
  <si>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</si>
  <si>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</si>
  <si>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</si>
  <si>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</si>
  <si>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</si>
  <si>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</si>
  <si>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</si>
  <si>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</si>
  <si>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</si>
  <si>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</si>
  <si>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</si>
  <si>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</si>
  <si>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</si>
  <si>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</si>
  <si>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</si>
  <si>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</si>
  <si>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</si>
  <si>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</si>
  <si>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</si>
  <si>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</si>
  <si>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</si>
  <si>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</si>
  <si>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</si>
  <si>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</si>
  <si>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</si>
  <si>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</si>
  <si>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</si>
  <si>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</si>
  <si>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</si>
  <si>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</si>
  <si>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</si>
  <si>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</si>
  <si>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</si>
  <si>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</si>
  <si>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</si>
  <si>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</si>
  <si>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</si>
  <si>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</si>
  <si>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</si>
  <si>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</si>
  <si>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</si>
  <si>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</si>
  <si>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</si>
  <si>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</si>
  <si>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</si>
  <si>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</si>
  <si>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</si>
  <si>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</si>
  <si>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</si>
  <si>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</si>
  <si>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</si>
  <si>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</si>
  <si>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</si>
  <si>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</si>
  <si>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</si>
  <si>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</si>
  <si>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</si>
  <si>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</si>
  <si>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</si>
  <si>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</si>
  <si>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</si>
  <si>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</si>
  <si>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</si>
  <si>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</si>
  <si>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</si>
  <si>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</si>
  <si>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</si>
  <si>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</si>
  <si>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</si>
  <si>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</si>
  <si>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</si>
  <si>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</si>
  <si>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</si>
  <si>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</si>
  <si>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</si>
  <si>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</si>
  <si>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</si>
  <si>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</si>
  <si>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</si>
  <si>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</si>
  <si>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</si>
  <si>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</si>
  <si>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</si>
  <si>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</si>
  <si>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</si>
  <si>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</si>
  <si>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</si>
  <si>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</si>
  <si>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</si>
  <si>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</si>
  <si>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</si>
  <si>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</si>
  <si>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</si>
  <si>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</si>
  <si>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</si>
  <si>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</si>
  <si>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</si>
  <si>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</si>
  <si>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</si>
  <si>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</si>
  <si>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</si>
  <si>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</si>
  <si>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</si>
  <si>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</si>
  <si>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</si>
  <si>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</si>
  <si>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</si>
  <si>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</si>
  <si>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</si>
  <si>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</si>
  <si>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</si>
  <si>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</si>
  <si>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</si>
  <si>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</si>
  <si>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</si>
  <si>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</si>
  <si>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</si>
  <si>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</si>
  <si>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</si>
  <si>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</si>
  <si>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</si>
  <si>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</si>
  <si>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</si>
  <si>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</si>
  <si>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</si>
  <si>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</si>
  <si>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</si>
  <si>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</si>
  <si>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</si>
  <si>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</si>
  <si>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</si>
  <si>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</si>
  <si>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</si>
  <si>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</si>
  <si>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</si>
  <si>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</si>
  <si>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</si>
  <si>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</si>
  <si>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</si>
  <si>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</si>
  <si>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</si>
  <si>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</si>
  <si>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</si>
  <si>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</si>
  <si>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</si>
  <si>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</si>
  <si>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</si>
  <si>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</si>
  <si>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</si>
  <si>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</si>
  <si>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</si>
  <si>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</si>
  <si>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</si>
  <si>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</si>
  <si>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</si>
  <si>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</si>
  <si>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</si>
  <si>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</si>
  <si>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</si>
  <si>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</si>
  <si>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</si>
  <si>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</si>
  <si>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</si>
  <si>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</si>
  <si>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</si>
  <si>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</si>
  <si>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</si>
  <si>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</si>
  <si>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</si>
  <si>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</si>
  <si>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</si>
  <si>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</si>
  <si>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</si>
  <si>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</si>
  <si>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</si>
  <si>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</si>
  <si>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</si>
  <si>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</si>
  <si>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</si>
  <si>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</si>
  <si>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</si>
  <si>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</si>
  <si>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</si>
  <si>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</si>
  <si>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</si>
  <si>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</si>
  <si>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</si>
  <si>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</si>
  <si>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</si>
  <si>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</si>
  <si>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</si>
  <si>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</si>
  <si>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</si>
  <si>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</si>
  <si>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</si>
  <si>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</si>
  <si>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</si>
  <si>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</si>
  <si>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</si>
  <si>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</si>
  <si>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</si>
  <si>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</si>
  <si>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</si>
  <si>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</si>
  <si>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</si>
  <si>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</si>
  <si>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</si>
  <si>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</si>
  <si>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</si>
  <si>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</si>
  <si>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</si>
  <si>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</si>
  <si>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</si>
  <si>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</si>
  <si>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</si>
  <si>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</si>
  <si>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</si>
  <si>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</si>
  <si>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</si>
  <si>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</si>
  <si>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</si>
  <si>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</si>
  <si>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</si>
  <si>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</si>
  <si>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</si>
  <si>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</si>
  <si>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</si>
  <si>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</si>
  <si>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</si>
  <si>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</si>
  <si>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</si>
  <si>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</si>
  <si>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</si>
  <si>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</si>
  <si>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</si>
  <si>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</si>
  <si>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</si>
  <si>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</si>
  <si>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</si>
  <si>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</si>
  <si>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</si>
  <si>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</si>
  <si>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</si>
  <si>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</si>
  <si>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</si>
  <si>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</si>
  <si>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</si>
  <si>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</si>
  <si>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</si>
  <si>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</si>
  <si>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</si>
  <si>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</si>
  <si>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</si>
  <si>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</si>
  <si>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</si>
  <si>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</si>
  <si>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</si>
  <si>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</si>
  <si>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</si>
  <si>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</si>
  <si>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</si>
  <si>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</si>
  <si>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</si>
  <si>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</si>
  <si>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</si>
  <si>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</si>
  <si>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</si>
  <si>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</si>
  <si>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</si>
  <si>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</si>
  <si>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</si>
  <si>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</si>
  <si>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</si>
  <si>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</si>
  <si>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</si>
  <si>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</si>
  <si>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</si>
  <si>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</si>
  <si>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</si>
  <si>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</si>
  <si>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</si>
  <si>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</si>
  <si>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</si>
  <si>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</si>
  <si>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</si>
  <si>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</si>
  <si>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</si>
  <si>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</si>
  <si>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</si>
  <si>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</si>
  <si>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</si>
  <si>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</si>
  <si>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</si>
  <si>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</si>
  <si>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</si>
  <si>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</si>
  <si>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</si>
  <si>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</si>
  <si>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</si>
  <si>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</si>
  <si>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</si>
  <si>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</si>
  <si>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</si>
  <si>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</si>
  <si>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</si>
  <si>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</si>
  <si>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</si>
  <si>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</si>
  <si>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</si>
  <si>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</si>
  <si>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</si>
  <si>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</si>
  <si>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</si>
  <si>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</si>
  <si>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</si>
  <si>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</si>
  <si>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</si>
  <si>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</si>
  <si>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</si>
  <si>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</si>
  <si>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</si>
  <si>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</si>
  <si>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</si>
  <si>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</si>
  <si>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</si>
  <si>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</si>
  <si>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</si>
  <si>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</si>
  <si>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</si>
  <si>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</si>
  <si>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</si>
  <si>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</si>
  <si>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</si>
  <si>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</si>
  <si>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</si>
  <si>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</si>
  <si>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</si>
  <si>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</si>
  <si>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</si>
  <si>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</si>
  <si>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</si>
  <si>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</si>
  <si>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</si>
  <si>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</si>
  <si>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</si>
  <si>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</si>
  <si>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</si>
  <si>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</si>
  <si>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</si>
  <si>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</si>
  <si>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</si>
  <si>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</si>
  <si>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</si>
  <si>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</si>
  <si>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</si>
  <si>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</si>
  <si>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</si>
  <si>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</si>
  <si>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</si>
  <si>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</si>
  <si>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</si>
  <si>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</si>
  <si>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</si>
  <si>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</si>
  <si>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</si>
  <si>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</si>
  <si>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</si>
  <si>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</si>
  <si>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</si>
  <si>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</si>
  <si>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</si>
  <si>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</si>
  <si>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</si>
  <si>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</si>
  <si>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</si>
  <si>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</si>
  <si>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</si>
  <si>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</si>
  <si>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</si>
  <si>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</si>
  <si>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</si>
  <si>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</si>
  <si>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</si>
  <si>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</si>
  <si>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</si>
  <si>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</si>
  <si>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</si>
  <si>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</si>
  <si>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</si>
  <si>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</si>
  <si>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</si>
  <si>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</si>
  <si>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</si>
  <si>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</si>
  <si>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</si>
  <si>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</si>
  <si>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</si>
  <si>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</si>
  <si>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</si>
  <si>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</si>
  <si>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</si>
  <si>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</si>
  <si>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</si>
  <si>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</si>
  <si>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</si>
  <si>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</si>
  <si>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</si>
  <si>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</si>
  <si>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</si>
  <si>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</si>
  <si>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</si>
  <si>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</si>
  <si>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</si>
  <si>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</si>
  <si>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</si>
  <si>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</si>
  <si>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</si>
  <si>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</si>
  <si>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</si>
  <si>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</si>
  <si>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</si>
  <si>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</si>
  <si>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</si>
  <si>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</si>
  <si>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</si>
  <si>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</si>
  <si>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</si>
  <si>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</si>
  <si>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</si>
  <si>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</si>
  <si>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</si>
  <si>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</si>
  <si>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</si>
  <si>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</si>
  <si>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</si>
  <si>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</si>
  <si>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</si>
  <si>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</si>
  <si>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</si>
  <si>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</si>
  <si>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</si>
  <si>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</si>
  <si>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</si>
  <si>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</si>
  <si>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</si>
  <si>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</si>
  <si>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</si>
  <si>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</si>
  <si>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</si>
  <si>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</si>
  <si>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</si>
  <si>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</si>
  <si>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</si>
  <si>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</si>
  <si>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</si>
  <si>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</si>
  <si>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</si>
  <si>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</si>
  <si>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</si>
  <si>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</si>
  <si>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</si>
  <si>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</si>
  <si>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</si>
  <si>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</si>
  <si>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</si>
  <si>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</si>
  <si>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</si>
  <si>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</si>
  <si>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</si>
  <si>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</si>
  <si>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</si>
  <si>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</si>
  <si>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</si>
  <si>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</si>
  <si>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</si>
  <si>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</si>
  <si>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</si>
  <si>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</si>
  <si>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</si>
  <si>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</si>
  <si>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</si>
  <si>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</si>
  <si>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</si>
  <si>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</si>
  <si>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</si>
  <si>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</si>
  <si>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</si>
  <si>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</si>
  <si>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</si>
  <si>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</si>
  <si>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</si>
  <si>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</si>
  <si>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</si>
  <si>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</si>
  <si>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</si>
  <si>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</si>
  <si>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</si>
  <si>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</si>
  <si>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</si>
  <si>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</si>
  <si>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</si>
  <si>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</si>
  <si>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</si>
  <si>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</si>
  <si>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</si>
  <si>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</si>
  <si>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</si>
  <si>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</si>
  <si>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</si>
  <si>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</si>
  <si>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</si>
  <si>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</si>
  <si>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</si>
  <si>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</si>
  <si>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</si>
  <si>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</si>
  <si>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</si>
  <si>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</si>
  <si>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</si>
  <si>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</si>
  <si>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</si>
  <si>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</si>
  <si>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</si>
  <si>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</si>
  <si>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</si>
  <si>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</si>
  <si>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</si>
  <si>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</si>
  <si>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</si>
  <si>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</si>
  <si>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</si>
  <si>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</si>
  <si>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</si>
  <si>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</si>
  <si>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</si>
  <si>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</si>
  <si>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</si>
  <si>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</si>
  <si>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</si>
  <si>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</si>
  <si>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</si>
  <si>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</si>
  <si>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</si>
  <si>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</si>
  <si>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</si>
  <si>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</si>
  <si>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</si>
  <si>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</si>
  <si>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</si>
  <si>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</si>
  <si>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</si>
  <si>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</si>
  <si>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</si>
  <si>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</si>
  <si>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</si>
  <si>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</si>
  <si>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</si>
  <si>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</si>
  <si>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</si>
  <si>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</si>
  <si>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</si>
  <si>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</si>
  <si>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</si>
  <si>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</si>
  <si>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</si>
  <si>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</si>
  <si>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</si>
  <si>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</si>
  <si>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</si>
  <si>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</si>
  <si>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</si>
  <si>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</si>
  <si>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</si>
  <si>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</si>
  <si>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</si>
  <si>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</si>
  <si>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</si>
  <si>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</si>
  <si>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</si>
  <si>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</si>
  <si>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</si>
  <si>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</si>
  <si>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</si>
  <si>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</si>
  <si>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</si>
  <si>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</si>
  <si>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</si>
  <si>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</si>
  <si>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</si>
  <si>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</si>
  <si>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</si>
  <si>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</si>
  <si>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</si>
  <si>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</si>
  <si>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</si>
  <si>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</si>
  <si>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</si>
  <si>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</si>
  <si>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</si>
  <si>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</si>
  <si>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</si>
  <si>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</si>
  <si>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</si>
  <si>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</si>
  <si>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</si>
  <si>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</si>
  <si>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</si>
  <si>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</si>
  <si>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</si>
  <si>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</si>
  <si>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</si>
  <si>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</si>
  <si>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</si>
  <si>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</si>
  <si>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</si>
  <si>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</si>
  <si>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</si>
  <si>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</si>
  <si>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</si>
  <si>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</si>
  <si>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</si>
  <si>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</si>
  <si>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</si>
  <si>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</si>
  <si>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</si>
  <si>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</si>
  <si>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</si>
  <si>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</si>
  <si>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</si>
  <si>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</si>
  <si>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</si>
  <si>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</si>
  <si>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</si>
  <si>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</si>
  <si>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</si>
  <si>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</si>
  <si>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</si>
  <si>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</si>
  <si>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</si>
  <si>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</si>
  <si>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</si>
  <si>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</si>
  <si>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</si>
  <si>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</si>
  <si>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</si>
  <si>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</si>
  <si>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</si>
  <si>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</si>
  <si>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</si>
  <si>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</si>
  <si>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</si>
  <si>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</si>
  <si>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</si>
  <si>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</si>
  <si>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</si>
  <si>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</si>
  <si>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</si>
  <si>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</si>
  <si>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</si>
  <si>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</si>
  <si>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</si>
  <si>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</si>
  <si>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</si>
  <si>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</si>
  <si>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</si>
  <si>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</si>
  <si>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</si>
  <si>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</si>
  <si>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</si>
  <si>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</si>
  <si>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</si>
  <si>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</si>
  <si>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</si>
  <si>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</si>
  <si>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</si>
  <si>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</si>
  <si>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</si>
  <si>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</si>
  <si>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</si>
  <si>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</si>
  <si>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</si>
  <si>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</si>
  <si>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</si>
  <si>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</si>
  <si>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</si>
  <si>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</si>
  <si>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</si>
  <si>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</si>
  <si>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</si>
  <si>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</si>
  <si>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</si>
  <si>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</si>
  <si>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</si>
  <si>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</si>
  <si>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</si>
  <si>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</si>
  <si>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</si>
  <si>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</si>
  <si>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</si>
  <si>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</si>
  <si>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</si>
  <si>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</si>
  <si>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</si>
  <si>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</si>
  <si>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</si>
  <si>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</si>
  <si>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</si>
  <si>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</si>
  <si>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</si>
  <si>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</si>
  <si>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</si>
  <si>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</si>
  <si>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</si>
  <si>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</si>
  <si>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</si>
  <si>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</si>
  <si>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</si>
  <si>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</si>
  <si>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</si>
  <si>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</si>
  <si>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</si>
  <si>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</si>
  <si>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</si>
  <si>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</si>
  <si>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</si>
  <si>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</si>
  <si>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</si>
  <si>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</si>
  <si>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</si>
  <si>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</si>
  <si>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</si>
  <si>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</si>
  <si>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</si>
  <si>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</si>
  <si>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</si>
  <si>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</si>
  <si>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</si>
  <si>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</si>
  <si>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</si>
  <si>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</si>
  <si>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</si>
  <si>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</si>
  <si>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</si>
  <si>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</si>
  <si>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</si>
  <si>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</si>
  <si>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</si>
  <si>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</si>
  <si>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</si>
  <si>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</si>
  <si>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</si>
  <si>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</si>
  <si>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</si>
  <si>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</si>
  <si>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</si>
  <si>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</si>
  <si>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</si>
  <si>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</si>
  <si>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</si>
  <si>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</si>
  <si>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</si>
  <si>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</si>
  <si>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</si>
  <si>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</si>
  <si>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</si>
  <si>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</si>
  <si>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</si>
  <si>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</si>
  <si>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</si>
  <si>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</si>
  <si>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</si>
  <si>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</si>
  <si>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</si>
  <si>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</si>
  <si>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</si>
  <si>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</si>
  <si>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</si>
  <si>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</si>
  <si>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</si>
  <si>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</si>
  <si>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</si>
  <si>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</si>
  <si>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</si>
  <si>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</si>
  <si>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</si>
  <si>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</si>
  <si>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</si>
  <si>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</si>
  <si>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</si>
  <si>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</si>
  <si>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</si>
  <si>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</si>
  <si>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</si>
  <si>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</si>
  <si>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</si>
  <si>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</si>
  <si>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</si>
  <si>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</si>
  <si>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</si>
  <si>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</si>
  <si>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</si>
  <si>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</si>
  <si>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</si>
  <si>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</si>
  <si>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</si>
  <si>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</si>
  <si>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</si>
  <si>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</si>
  <si>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</si>
  <si>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</si>
  <si>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</si>
  <si>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</si>
  <si>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</si>
  <si>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</si>
  <si>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</si>
  <si>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</si>
  <si>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</si>
  <si>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</si>
  <si>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</si>
  <si>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</si>
  <si>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</si>
  <si>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</si>
  <si>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</si>
  <si>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</si>
  <si>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</si>
  <si>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</si>
  <si>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</si>
  <si>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</si>
  <si>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</si>
  <si>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</si>
  <si>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</si>
  <si>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</si>
  <si>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</si>
  <si>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</si>
  <si>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</si>
  <si>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</si>
  <si>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</si>
  <si>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</si>
  <si>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</si>
  <si>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</si>
  <si>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</si>
  <si>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</si>
  <si>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</si>
  <si>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</si>
  <si>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</si>
  <si>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</si>
  <si>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</si>
  <si>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</si>
  <si>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</si>
  <si>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</si>
  <si>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</si>
  <si>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</si>
  <si>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</si>
  <si>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</si>
  <si>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</si>
  <si>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</si>
  <si>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</si>
  <si>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</si>
  <si>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</si>
  <si>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</si>
  <si>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</si>
  <si>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</si>
  <si>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</si>
  <si>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</si>
  <si>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</si>
  <si>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</si>
  <si>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</si>
  <si>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</si>
  <si>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</si>
  <si>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</si>
  <si>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</si>
  <si>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</si>
  <si>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</si>
  <si>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</si>
  <si>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</si>
  <si>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</si>
  <si>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</si>
  <si>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</si>
  <si>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</si>
  <si>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</si>
  <si>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</si>
  <si>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</si>
  <si>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</si>
  <si>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</si>
  <si>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</si>
  <si>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</si>
  <si>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</si>
  <si>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</si>
  <si>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</si>
  <si>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</si>
  <si>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</si>
  <si>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</si>
  <si>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</si>
  <si>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</si>
  <si>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</si>
  <si>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</si>
  <si>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</si>
  <si>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</si>
  <si>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</si>
  <si>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</si>
  <si>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</si>
  <si>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</si>
  <si>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</si>
  <si>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</si>
  <si>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</si>
  <si>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</si>
  <si>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</si>
  <si>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</si>
  <si>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</si>
  <si>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</si>
  <si>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</si>
  <si>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</si>
  <si>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</si>
  <si>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</si>
  <si>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</si>
  <si>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</si>
  <si>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</si>
  <si>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</si>
  <si>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</si>
  <si>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</si>
  <si>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</si>
  <si>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</si>
  <si>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</si>
  <si>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</si>
  <si>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</si>
  <si>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</si>
  <si>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</si>
  <si>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</si>
  <si>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</si>
  <si>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</si>
  <si>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</si>
  <si>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</si>
  <si>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</si>
  <si>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</si>
  <si>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</si>
  <si>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</si>
  <si>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</si>
  <si>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</si>
  <si>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</si>
  <si>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</si>
  <si>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</si>
  <si>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</si>
  <si>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</si>
  <si>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</si>
  <si>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</si>
  <si>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</si>
  <si>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</si>
  <si>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</si>
  <si>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</si>
  <si>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</si>
  <si>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</si>
  <si>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</si>
  <si>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</si>
  <si>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</si>
  <si>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</si>
  <si>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</si>
  <si>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</si>
  <si>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</si>
  <si>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</si>
  <si>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</si>
  <si>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</si>
  <si>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</si>
  <si>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</si>
  <si>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</si>
  <si>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</si>
  <si>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</si>
  <si>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</si>
  <si>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</si>
  <si>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</si>
  <si>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</si>
  <si>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</si>
  <si>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</si>
  <si>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</si>
  <si>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</si>
  <si>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</si>
  <si>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</si>
  <si>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</si>
  <si>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</si>
  <si>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</si>
  <si>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</si>
  <si>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</si>
  <si>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</si>
  <si>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</si>
  <si>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</si>
  <si>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</si>
  <si>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</si>
  <si>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</si>
  <si>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</si>
  <si>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</si>
  <si>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</si>
  <si>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</si>
  <si>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</si>
  <si>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</si>
  <si>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</si>
  <si>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</si>
  <si>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</si>
  <si>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</si>
  <si>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</si>
  <si>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</si>
  <si>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</si>
  <si>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</si>
  <si>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</si>
  <si>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</si>
  <si>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</si>
  <si>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</si>
  <si>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</si>
  <si>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</si>
  <si>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</si>
  <si>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</si>
  <si>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</si>
  <si>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</si>
  <si>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</si>
  <si>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</si>
  <si>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</si>
  <si>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</si>
  <si>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</si>
  <si>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</si>
  <si>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</si>
  <si>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</si>
  <si>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</si>
  <si>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</si>
  <si>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</si>
  <si>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</si>
  <si>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</si>
  <si>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</si>
  <si>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</si>
  <si>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</si>
  <si>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</si>
  <si>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</si>
  <si>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</si>
  <si>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</si>
  <si>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</si>
  <si>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</si>
  <si>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</si>
  <si>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</si>
  <si>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</si>
  <si>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</si>
  <si>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</si>
  <si>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</si>
  <si>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</si>
  <si>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</si>
  <si>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</si>
  <si>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</si>
  <si>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</si>
  <si>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</si>
  <si>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</si>
  <si>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</si>
  <si>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</si>
  <si>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</si>
  <si>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</si>
  <si>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</si>
  <si>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</si>
  <si>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</si>
  <si>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</si>
  <si>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</si>
  <si>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</si>
  <si>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</si>
  <si>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</si>
  <si>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</si>
  <si>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</si>
  <si>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</si>
  <si>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</si>
  <si>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</si>
  <si>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</si>
  <si>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</si>
  <si>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</si>
  <si>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</si>
  <si>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</si>
  <si>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</si>
  <si>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</si>
  <si>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</si>
  <si>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</si>
  <si>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</si>
  <si>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</si>
  <si>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</si>
  <si>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</si>
  <si>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</si>
  <si>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</si>
  <si>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</si>
  <si>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</si>
  <si>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</si>
  <si>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</si>
  <si>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</si>
  <si>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</si>
  <si>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</si>
  <si>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</si>
  <si>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</si>
  <si>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</si>
  <si>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</si>
  <si>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</si>
  <si>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</si>
  <si>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</si>
  <si>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</si>
  <si>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</si>
  <si>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</si>
  <si>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</si>
  <si>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</si>
  <si>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</si>
  <si>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</si>
  <si>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</si>
  <si>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</si>
  <si>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</si>
  <si>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</si>
  <si>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</si>
  <si>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</si>
  <si>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</si>
  <si>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</si>
  <si>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</si>
  <si>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</si>
  <si>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</si>
  <si>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</si>
  <si>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</si>
  <si>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</si>
  <si>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</si>
  <si>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</si>
  <si>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</si>
  <si>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</si>
  <si>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</si>
  <si>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</si>
  <si>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</si>
  <si>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</si>
  <si>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</si>
  <si>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</si>
  <si>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</si>
  <si>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</si>
  <si>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</si>
  <si>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</si>
  <si>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</si>
  <si>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</si>
  <si>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</si>
  <si>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</si>
  <si>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</si>
  <si>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</si>
  <si>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</si>
  <si>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</si>
  <si>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</si>
  <si>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</si>
  <si>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</si>
  <si>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</si>
  <si>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</si>
  <si>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</si>
  <si>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</si>
  <si>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</si>
  <si>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</si>
  <si>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</si>
  <si>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</si>
  <si>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</si>
  <si>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</si>
  <si>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</si>
  <si>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</si>
  <si>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</si>
  <si>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</si>
  <si>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</si>
  <si>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</si>
  <si>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</si>
  <si>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</si>
  <si>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</si>
  <si>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</si>
  <si>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</si>
  <si>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</si>
  <si>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</si>
  <si>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</si>
  <si>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</si>
  <si>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</si>
  <si>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</si>
  <si>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</si>
  <si>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</si>
  <si>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</si>
  <si>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</si>
  <si>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</si>
  <si>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</si>
  <si>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</si>
  <si>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</si>
  <si>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</si>
  <si>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</si>
  <si>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</si>
  <si>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</si>
  <si>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</si>
  <si>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</si>
  <si>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</si>
  <si>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</si>
  <si>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</si>
  <si>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</si>
  <si>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</si>
  <si>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</si>
  <si>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</si>
  <si>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</si>
  <si>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</si>
  <si>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</si>
  <si>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</si>
  <si>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</si>
  <si>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</si>
  <si>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</si>
  <si>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</si>
  <si>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</si>
  <si>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</si>
  <si>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</si>
  <si>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</si>
  <si>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</si>
  <si>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</si>
  <si>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</si>
  <si>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</si>
  <si>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</si>
  <si>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</si>
  <si>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</si>
  <si>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</si>
  <si>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</si>
  <si>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</si>
  <si>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</si>
  <si>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</si>
  <si>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</si>
  <si>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</si>
  <si>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</si>
  <si>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</si>
  <si>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</si>
  <si>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</si>
  <si>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</si>
  <si>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</si>
  <si>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</si>
  <si>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</si>
  <si>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</si>
  <si>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</si>
  <si>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</si>
  <si>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</si>
  <si>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</si>
  <si>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</si>
  <si>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</si>
  <si>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</si>
  <si>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</si>
  <si>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</si>
  <si>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</si>
  <si>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</si>
  <si>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</si>
  <si>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</si>
  <si>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</si>
  <si>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</si>
  <si>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</si>
  <si>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</si>
  <si>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</si>
  <si>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</si>
  <si>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</si>
  <si>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</si>
  <si>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</si>
  <si>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</si>
  <si>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</si>
  <si>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</si>
  <si>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</si>
  <si>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</si>
  <si>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</si>
  <si>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</si>
  <si>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</si>
  <si>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</si>
  <si>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</si>
  <si>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</si>
  <si>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</si>
  <si>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</si>
  <si>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</si>
  <si>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</si>
  <si>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</si>
  <si>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</si>
  <si>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</si>
  <si>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</si>
  <si>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</si>
  <si>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</si>
  <si>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</si>
  <si>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</si>
  <si>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</si>
  <si>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</si>
  <si>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</si>
  <si>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</si>
  <si>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</si>
  <si>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</si>
  <si>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</si>
  <si>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</si>
  <si>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</si>
  <si>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</si>
  <si>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</si>
  <si>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</si>
  <si>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</si>
  <si>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</si>
  <si>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</si>
  <si>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</si>
  <si>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</si>
  <si>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</si>
  <si>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</si>
  <si>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</si>
  <si>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</si>
  <si>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</si>
  <si>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</si>
  <si>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</si>
  <si>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</si>
  <si>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</si>
  <si>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</si>
  <si>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</si>
  <si>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</si>
  <si>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</si>
  <si>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</si>
  <si>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</si>
  <si>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</si>
  <si>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</si>
  <si>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</si>
  <si>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</si>
  <si>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</si>
  <si>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</si>
  <si>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</si>
  <si>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</si>
  <si>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</si>
  <si>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</si>
  <si>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</si>
  <si>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</si>
  <si>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</si>
  <si>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</si>
  <si>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</si>
  <si>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</si>
  <si>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</si>
  <si>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</si>
  <si>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</si>
  <si>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</si>
  <si>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</si>
  <si>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</si>
  <si>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</si>
  <si>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</si>
  <si>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</si>
  <si>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</si>
  <si>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</si>
  <si>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</si>
  <si>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</si>
  <si>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</si>
  <si>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</si>
  <si>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</si>
  <si>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</si>
  <si>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</si>
  <si>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</si>
  <si>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</si>
  <si>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</si>
  <si>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</si>
  <si>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</si>
  <si>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</si>
  <si>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</si>
  <si>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</si>
  <si>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</si>
  <si>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</si>
  <si>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</si>
  <si>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</si>
  <si>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</si>
  <si>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</si>
  <si>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</si>
  <si>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</si>
  <si>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</si>
  <si>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</si>
  <si>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</si>
  <si>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</si>
  <si>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</si>
  <si>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</si>
  <si>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</si>
  <si>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</si>
  <si>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</si>
  <si>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</si>
  <si>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</si>
  <si>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</si>
  <si>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</si>
  <si>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</si>
  <si>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</si>
  <si>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</si>
  <si>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</si>
  <si>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</si>
  <si>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</si>
  <si>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</si>
  <si>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</si>
  <si>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</si>
  <si>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</si>
  <si>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</si>
  <si>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</si>
  <si>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</si>
  <si>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</si>
  <si>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</si>
  <si>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</si>
  <si>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</si>
  <si>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</si>
  <si>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</si>
  <si>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</si>
  <si>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</si>
  <si>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</si>
  <si>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</si>
  <si>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</si>
  <si>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</si>
  <si>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</si>
  <si>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</si>
  <si>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</si>
  <si>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</si>
  <si>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</si>
  <si>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</si>
  <si>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</si>
  <si>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</si>
  <si>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</si>
  <si>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</si>
  <si>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</si>
  <si>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</si>
  <si>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</si>
  <si>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</si>
  <si>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</si>
  <si>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</si>
  <si>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</si>
  <si>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</si>
  <si>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</si>
  <si>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</si>
  <si>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</si>
  <si>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</si>
  <si>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</si>
  <si>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</si>
  <si>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</si>
  <si>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</si>
  <si>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</si>
  <si>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</si>
  <si>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</si>
  <si>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</si>
  <si>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</si>
  <si>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</si>
  <si>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</si>
  <si>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</si>
  <si>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</si>
  <si>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</si>
  <si>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</si>
  <si>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</si>
  <si>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</si>
  <si>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</si>
  <si>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</si>
  <si>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</si>
  <si>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</si>
  <si>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</si>
  <si>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</si>
  <si>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</si>
  <si>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</si>
  <si>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</si>
  <si>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</si>
  <si>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</si>
  <si>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</si>
  <si>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</si>
  <si>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</si>
  <si>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</si>
  <si>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</si>
  <si>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</si>
  <si>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</si>
  <si>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</si>
  <si>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</si>
  <si>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</si>
  <si>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</si>
  <si>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</si>
  <si>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</si>
  <si>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</si>
  <si>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</si>
  <si>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</si>
  <si>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</si>
  <si>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</si>
  <si>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</si>
  <si>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</si>
  <si>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</si>
  <si>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</si>
  <si>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</si>
  <si>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</si>
  <si>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</si>
  <si>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</si>
  <si>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</si>
  <si>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</si>
  <si>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</si>
  <si>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</si>
  <si>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</si>
  <si>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</si>
  <si>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</si>
  <si>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</si>
  <si>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</si>
  <si>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</si>
  <si>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</si>
  <si>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</si>
  <si>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</si>
  <si>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</si>
  <si>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</si>
  <si>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</si>
  <si>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</si>
  <si>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</si>
  <si>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</si>
  <si>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</si>
  <si>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</si>
  <si>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</si>
  <si>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</si>
  <si>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</si>
  <si>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</si>
  <si>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</si>
  <si>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</si>
  <si>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</si>
  <si>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</si>
  <si>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</si>
  <si>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</si>
  <si>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</si>
  <si>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</si>
  <si>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</si>
  <si>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</si>
  <si>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</si>
  <si>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</si>
  <si>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</si>
  <si>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</si>
  <si>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</si>
  <si>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</si>
  <si>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</si>
  <si>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</si>
  <si>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</si>
  <si>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</si>
  <si>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</si>
  <si>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</si>
  <si>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</si>
  <si>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</si>
  <si>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</si>
  <si>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</si>
  <si>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</si>
  <si>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</si>
  <si>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</si>
  <si>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</si>
  <si>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</si>
  <si>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</si>
  <si>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</si>
  <si>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</si>
  <si>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</si>
  <si>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</si>
  <si>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</si>
  <si>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</si>
  <si>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</si>
  <si>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</si>
  <si>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</si>
  <si>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</si>
  <si>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</si>
  <si>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</si>
  <si>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</si>
  <si>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</si>
  <si>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</si>
  <si>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</si>
  <si>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</si>
  <si>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</si>
  <si>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</si>
  <si>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</si>
  <si>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</si>
  <si>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</si>
  <si>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</si>
  <si>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</si>
  <si>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</si>
  <si>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</si>
  <si>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</si>
  <si>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</si>
  <si>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</si>
  <si>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</si>
  <si>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</si>
  <si>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</si>
  <si>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</si>
  <si>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</si>
  <si>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</si>
  <si>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</si>
  <si>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</si>
  <si>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</si>
  <si>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</si>
  <si>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</si>
  <si>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</si>
  <si>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</si>
  <si>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</si>
  <si>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</si>
  <si>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</si>
  <si>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</si>
  <si>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</si>
  <si>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</si>
  <si>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</si>
  <si>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</si>
  <si>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</si>
  <si>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</si>
  <si>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</si>
  <si>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</si>
  <si>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</si>
  <si>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</si>
  <si>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</si>
  <si>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</si>
  <si>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</si>
  <si>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</si>
  <si>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</si>
  <si>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</si>
  <si>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</si>
  <si>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</si>
  <si>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</si>
  <si>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</si>
  <si>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</si>
  <si>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</si>
  <si>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</si>
  <si>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</si>
  <si>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</si>
  <si>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</si>
  <si>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</si>
  <si>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</si>
  <si>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</si>
  <si>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</si>
  <si>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</si>
  <si>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</si>
  <si>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</si>
  <si>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</si>
  <si>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</si>
  <si>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</si>
  <si>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</si>
  <si>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</si>
  <si>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</si>
  <si>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</si>
  <si>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</si>
  <si>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</si>
  <si>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</si>
  <si>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</si>
  <si>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</si>
  <si>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</si>
  <si>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</si>
  <si>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</si>
  <si>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</si>
  <si>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</si>
  <si>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</si>
  <si>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</si>
  <si>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</si>
  <si>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</si>
  <si>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</si>
  <si>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</si>
  <si>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</si>
  <si>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</si>
  <si>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</si>
  <si>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</si>
  <si>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</si>
  <si>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</si>
  <si>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</si>
  <si>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</si>
  <si>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</si>
  <si>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</si>
  <si>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</si>
  <si>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</si>
  <si>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</si>
  <si>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</si>
  <si>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</si>
  <si>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</si>
  <si>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</si>
  <si>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</si>
  <si>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</si>
  <si>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</si>
  <si>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</si>
  <si>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</si>
  <si>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</si>
  <si>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</si>
  <si>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</si>
  <si>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</si>
  <si>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</si>
  <si>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</si>
  <si>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</si>
  <si>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</si>
  <si>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</si>
  <si>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</si>
  <si>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</si>
  <si>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</si>
  <si>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</si>
  <si>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</si>
  <si>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</si>
  <si>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</si>
  <si>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</si>
  <si>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</si>
  <si>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</si>
  <si>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</si>
  <si>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</si>
  <si>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</si>
  <si>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</si>
  <si>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</si>
  <si>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</si>
  <si>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</si>
  <si>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</si>
  <si>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</si>
  <si>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</si>
  <si>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</si>
  <si>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</si>
  <si>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</si>
  <si>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</si>
  <si>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</si>
  <si>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</si>
  <si>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</si>
  <si>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</si>
  <si>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</si>
  <si>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</si>
  <si>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</si>
  <si>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</si>
  <si>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</si>
  <si>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</si>
  <si>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</si>
  <si>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</si>
  <si>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</si>
  <si>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</si>
  <si>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</si>
  <si>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</si>
  <si>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</si>
  <si>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</si>
  <si>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</si>
  <si>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</si>
  <si>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</si>
  <si>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</si>
  <si>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</si>
  <si>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</si>
  <si>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</si>
  <si>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</si>
  <si>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</si>
  <si>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</si>
  <si>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</si>
  <si>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</si>
  <si>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</si>
  <si>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</si>
  <si>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</si>
  <si>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</si>
  <si>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</si>
  <si>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</si>
  <si>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</si>
  <si>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</si>
  <si>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</si>
  <si>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</si>
  <si>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</si>
  <si>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</si>
  <si>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</si>
  <si>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</si>
  <si>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</si>
  <si>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</si>
  <si>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</si>
  <si>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</si>
  <si>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</si>
  <si>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</si>
  <si>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</si>
  <si>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</si>
  <si>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</si>
  <si>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</si>
  <si>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</si>
  <si>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</si>
  <si>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</si>
  <si>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</si>
  <si>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</si>
  <si>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</si>
  <si>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</si>
  <si>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</si>
  <si>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</si>
  <si>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</si>
  <si>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</si>
  <si>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</si>
  <si>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</si>
  <si>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</si>
  <si>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</si>
  <si>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</si>
  <si>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</si>
  <si>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</si>
  <si>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</si>
  <si>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</si>
  <si>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</si>
  <si>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</si>
  <si>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</si>
  <si>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</si>
  <si>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</si>
  <si>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</si>
  <si>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</si>
  <si>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</si>
  <si>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</si>
  <si>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</si>
  <si>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</si>
  <si>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</si>
  <si>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</si>
  <si>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</si>
  <si>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</si>
  <si>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</si>
  <si>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</si>
  <si>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</si>
  <si>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</si>
  <si>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</si>
  <si>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</si>
  <si>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</si>
  <si>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</si>
  <si>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</si>
  <si>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</si>
  <si>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</si>
  <si>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</si>
  <si>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</si>
  <si>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</si>
  <si>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</si>
  <si>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</si>
  <si>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</si>
  <si>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</si>
  <si>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</si>
  <si>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</si>
  <si>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</si>
  <si>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</si>
  <si>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</si>
  <si>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</si>
  <si>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</si>
  <si>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</si>
  <si>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</si>
  <si>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</si>
  <si>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</si>
  <si>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</si>
  <si>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</si>
  <si>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</si>
  <si>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</si>
  <si>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</si>
  <si>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</si>
  <si>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</si>
  <si>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</si>
  <si>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</si>
  <si>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</si>
  <si>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</si>
  <si>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</si>
  <si>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</si>
  <si>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</si>
  <si>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</si>
  <si>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</si>
  <si>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</si>
  <si>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</si>
  <si>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</si>
  <si>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</si>
  <si>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</si>
  <si>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</si>
  <si>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</si>
  <si>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</si>
  <si>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</si>
  <si>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</si>
  <si>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</si>
  <si>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</si>
  <si>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</si>
  <si>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</si>
  <si>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</si>
  <si>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</si>
  <si>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</si>
  <si>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</si>
  <si>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</si>
  <si>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</si>
  <si>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</si>
  <si>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</si>
  <si>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</si>
  <si>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</si>
  <si>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</si>
  <si>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</si>
  <si>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</si>
  <si>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</si>
  <si>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</si>
  <si>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</si>
  <si>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</si>
  <si>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</si>
  <si>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</si>
  <si>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</si>
  <si>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</si>
  <si>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</si>
  <si>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</si>
  <si>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</si>
  <si>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</si>
  <si>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</si>
  <si>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</si>
  <si>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</si>
  <si>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</si>
  <si>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</si>
  <si>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</si>
  <si>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</si>
  <si>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</si>
  <si>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</si>
  <si>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</si>
  <si>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</si>
  <si>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</si>
  <si>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</si>
  <si>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</si>
  <si>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</si>
  <si>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</si>
  <si>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</si>
  <si>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</si>
  <si>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</si>
  <si>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</si>
  <si>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</si>
  <si>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</si>
  <si>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</si>
  <si>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</si>
  <si>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</si>
  <si>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</si>
  <si>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</si>
  <si>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</si>
  <si>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</si>
  <si>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</si>
  <si>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</si>
  <si>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</si>
  <si>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</si>
  <si>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</si>
  <si>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</si>
  <si>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</si>
  <si>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</si>
  <si>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</si>
  <si>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</si>
  <si>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</si>
  <si>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</si>
  <si>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</si>
  <si>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</si>
  <si>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</si>
  <si>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</si>
  <si>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</si>
  <si>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</si>
  <si>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</si>
  <si>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</si>
  <si>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</si>
  <si>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</si>
  <si>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</si>
  <si>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</si>
  <si>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</si>
  <si>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</si>
  <si>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</si>
  <si>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</si>
  <si>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</si>
  <si>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</si>
  <si>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</si>
  <si>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</si>
  <si>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</si>
  <si>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</si>
  <si>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</si>
  <si>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</si>
  <si>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</si>
  <si>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</si>
  <si>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</si>
  <si>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</si>
  <si>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</si>
  <si>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</si>
  <si>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</si>
  <si>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</si>
  <si>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</si>
  <si>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</si>
  <si>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</si>
  <si>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</si>
  <si>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</si>
  <si>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</si>
  <si>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</si>
  <si>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</si>
  <si>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</si>
  <si>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</si>
  <si>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</si>
  <si>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</si>
  <si>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</si>
  <si>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</si>
  <si>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</si>
  <si>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</si>
  <si>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</si>
  <si>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</si>
  <si>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</si>
  <si>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</si>
  <si>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</si>
  <si>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</si>
  <si>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</si>
  <si>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</si>
  <si>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</si>
  <si>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</si>
  <si>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</si>
  <si>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</si>
  <si>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</si>
  <si>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</si>
  <si>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</si>
  <si>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</si>
  <si>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</si>
  <si>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</si>
  <si>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</si>
  <si>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</si>
  <si>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</si>
  <si>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</si>
  <si>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</si>
  <si>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</si>
  <si>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</si>
  <si>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</si>
  <si>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</si>
  <si>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</si>
  <si>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</si>
  <si>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</si>
  <si>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</si>
  <si>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</si>
  <si>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</si>
  <si>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</si>
  <si>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</si>
  <si>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</si>
  <si>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</si>
  <si>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</si>
  <si>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</si>
  <si>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</si>
  <si>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</si>
  <si>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</si>
  <si>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</si>
  <si>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</si>
  <si>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</si>
  <si>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</si>
  <si>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</si>
  <si>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</si>
  <si>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</si>
  <si>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</si>
  <si>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</si>
  <si>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</si>
  <si>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</si>
  <si>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</si>
  <si>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</si>
  <si>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</si>
  <si>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</si>
  <si>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</si>
  <si>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</si>
  <si>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</si>
  <si>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</si>
  <si>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</si>
  <si>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</si>
  <si>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</si>
  <si>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</si>
  <si>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</si>
  <si>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</si>
  <si>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</si>
  <si>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</si>
  <si>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</si>
  <si>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</si>
  <si>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</si>
  <si>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</si>
  <si>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</si>
  <si>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</si>
  <si>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</si>
  <si>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</si>
  <si>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</si>
  <si>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</si>
  <si>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</si>
  <si>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</si>
  <si>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</si>
  <si>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</si>
  <si>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</si>
  <si>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</si>
  <si>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</si>
  <si>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</si>
  <si>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</si>
  <si>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</si>
  <si>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</si>
  <si>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</si>
  <si>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</si>
  <si>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</si>
  <si>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</si>
  <si>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</si>
  <si>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</si>
  <si>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</si>
  <si>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</si>
  <si>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</si>
  <si>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</si>
  <si>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</si>
  <si>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</si>
  <si>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</si>
  <si>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</si>
  <si>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</si>
  <si>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</si>
  <si>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</si>
  <si>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</si>
  <si>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</si>
  <si>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</si>
  <si>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</si>
  <si>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</si>
  <si>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</si>
  <si>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</si>
  <si>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</si>
  <si>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</si>
  <si>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</si>
  <si>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</si>
  <si>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</si>
  <si>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</si>
  <si>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</si>
  <si>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</si>
  <si>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</si>
  <si>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</si>
  <si>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</si>
  <si>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</si>
  <si>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</si>
  <si>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</si>
  <si>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</si>
  <si>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</si>
  <si>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</si>
  <si>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</si>
  <si>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</si>
  <si>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</si>
  <si>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</si>
  <si>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</si>
  <si>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</si>
  <si>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</si>
  <si>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</si>
  <si>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</si>
  <si>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</si>
  <si>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</si>
  <si>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</si>
  <si>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</si>
  <si>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</si>
  <si>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</si>
  <si>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</si>
  <si>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</si>
  <si>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</si>
  <si>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</si>
  <si>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</si>
  <si>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</si>
  <si>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</si>
  <si>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</si>
  <si>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</si>
  <si>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</si>
  <si>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</si>
  <si>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</si>
  <si>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</si>
  <si>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</si>
  <si>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</si>
  <si>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</si>
  <si>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</si>
  <si>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</si>
  <si>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</si>
  <si>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</si>
  <si>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</si>
  <si>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</si>
  <si>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</si>
  <si>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</si>
  <si>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</si>
  <si>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</si>
  <si>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</si>
  <si>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</si>
  <si>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</si>
  <si>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</si>
  <si>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</si>
  <si>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</si>
  <si>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</si>
  <si>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</si>
  <si>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</si>
  <si>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</si>
  <si>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</si>
  <si>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</si>
  <si>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</si>
  <si>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</si>
  <si>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</si>
  <si>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</si>
  <si>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</si>
  <si>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</si>
  <si>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</si>
  <si>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</si>
  <si>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</si>
  <si>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</si>
  <si>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</si>
  <si>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</si>
  <si>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</si>
  <si>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</si>
  <si>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</si>
  <si>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</si>
  <si>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</si>
  <si>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</si>
  <si>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</si>
  <si>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</si>
  <si>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</si>
  <si>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</si>
  <si>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</si>
  <si>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</si>
  <si>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</si>
  <si>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</si>
  <si>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</si>
  <si>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</si>
  <si>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</si>
  <si>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</si>
  <si>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</si>
  <si>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</si>
  <si>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</si>
  <si>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</si>
  <si>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</si>
  <si>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</si>
  <si>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</si>
  <si>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</si>
  <si>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</si>
  <si>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</si>
  <si>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</si>
  <si>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</si>
  <si>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</si>
  <si>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</si>
  <si>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</si>
  <si>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</si>
  <si>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</si>
  <si>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</si>
  <si>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</si>
  <si>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</si>
  <si>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</si>
  <si>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</si>
  <si>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</si>
  <si>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</si>
  <si>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</si>
  <si>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</si>
  <si>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</si>
  <si>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</si>
  <si>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</si>
  <si>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</si>
  <si>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</si>
  <si>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</si>
  <si>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</si>
  <si>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</si>
  <si>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</si>
  <si>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</si>
  <si>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</si>
  <si>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</si>
  <si>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</si>
  <si>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</si>
  <si>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</si>
  <si>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</si>
  <si>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</si>
  <si>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</si>
  <si>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</si>
  <si>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</si>
  <si>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</si>
  <si>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</si>
  <si>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</si>
  <si>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</si>
  <si>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</si>
  <si>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</si>
  <si>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</si>
  <si>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</si>
  <si>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</si>
  <si>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</si>
  <si>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</si>
  <si>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</si>
  <si>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</si>
  <si>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</si>
  <si>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</si>
  <si>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</si>
  <si>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</si>
  <si>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</si>
  <si>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</si>
  <si>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</si>
  <si>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</si>
  <si>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</si>
  <si>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</si>
  <si>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</si>
  <si>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</si>
  <si>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</si>
  <si>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</si>
  <si>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</si>
  <si>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</si>
  <si>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</si>
  <si>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</si>
  <si>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</si>
  <si>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</si>
  <si>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</si>
  <si>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</si>
  <si>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</si>
  <si>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</si>
  <si>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</si>
  <si>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</si>
  <si>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</si>
  <si>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</si>
  <si>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</si>
  <si>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</si>
  <si>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</si>
  <si>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</si>
  <si>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</si>
  <si>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</si>
  <si>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</si>
  <si>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</si>
  <si>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</si>
  <si>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</si>
  <si>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</si>
  <si>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</si>
  <si>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</si>
  <si>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</si>
  <si>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</si>
  <si>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</si>
  <si>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</si>
  <si>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</si>
  <si>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</si>
  <si>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</si>
  <si>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</si>
  <si>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</si>
  <si>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</si>
  <si>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</si>
  <si>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</si>
  <si>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</si>
  <si>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</si>
  <si>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</si>
  <si>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</si>
  <si>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</si>
  <si>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</si>
  <si>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</si>
  <si>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</si>
  <si>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</si>
  <si>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</si>
  <si>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</si>
  <si>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</si>
  <si>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</si>
  <si>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</si>
  <si>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</si>
  <si>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</si>
  <si>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</si>
  <si>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</si>
  <si>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</si>
  <si>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</si>
  <si>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</si>
  <si>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</si>
  <si>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</si>
  <si>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</si>
  <si>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</si>
  <si>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</si>
  <si>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</si>
  <si>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</si>
  <si>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</si>
  <si>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</si>
  <si>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</si>
  <si>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</si>
  <si>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</si>
  <si>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</si>
  <si>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</si>
  <si>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</si>
  <si>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</si>
  <si>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</si>
  <si>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</si>
  <si>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</si>
  <si>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</si>
  <si>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</si>
  <si>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</si>
  <si>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</si>
  <si>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</si>
  <si>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</si>
  <si>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</si>
  <si>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</si>
  <si>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</si>
  <si>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</si>
  <si>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</si>
  <si>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</si>
  <si>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</si>
  <si>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</si>
  <si>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</si>
  <si>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</si>
  <si>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</si>
  <si>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</si>
  <si>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</si>
  <si>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</si>
  <si>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</si>
  <si>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</si>
  <si>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</si>
  <si>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</si>
  <si>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</si>
  <si>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</si>
  <si>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</si>
  <si>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</si>
  <si>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</si>
  <si>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</si>
  <si>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</si>
  <si>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</si>
  <si>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</si>
  <si>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</si>
  <si>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</si>
  <si>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</si>
  <si>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</si>
  <si>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</si>
  <si>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</si>
  <si>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</si>
  <si>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</si>
  <si>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</si>
  <si>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</si>
  <si>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</si>
  <si>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</si>
  <si>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</si>
  <si>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</si>
  <si>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</si>
  <si>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</si>
  <si>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</si>
  <si>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</si>
  <si>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</si>
  <si>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</si>
  <si>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</si>
  <si>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</si>
  <si>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</si>
  <si>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</si>
  <si>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</si>
  <si>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</si>
  <si>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</si>
  <si>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</si>
  <si>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</si>
  <si>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</si>
  <si>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</si>
  <si>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</si>
  <si>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</si>
  <si>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</si>
  <si>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</si>
  <si>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</si>
  <si>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</si>
  <si>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</si>
  <si>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</si>
  <si>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</si>
  <si>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</si>
  <si>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</si>
  <si>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</si>
  <si>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</si>
  <si>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</si>
  <si>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</si>
  <si>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</si>
  <si>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</si>
  <si>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</si>
  <si>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</si>
  <si>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</si>
  <si>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</si>
  <si>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</si>
  <si>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</si>
  <si>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</si>
  <si>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</si>
  <si>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</si>
  <si>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</si>
  <si>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</si>
  <si>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</si>
  <si>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</si>
  <si>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</si>
  <si>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</si>
  <si>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</si>
  <si>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</si>
  <si>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</si>
  <si>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</si>
  <si>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</si>
  <si>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</si>
  <si>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</si>
  <si>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</si>
  <si>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</si>
  <si>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</si>
  <si>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</si>
  <si>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</si>
  <si>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</si>
  <si>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</si>
  <si>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</si>
  <si>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</si>
  <si>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</si>
  <si>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</si>
  <si>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</si>
  <si>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</si>
  <si>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</si>
  <si>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</si>
  <si>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</si>
  <si>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</si>
  <si>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</si>
  <si>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</si>
  <si>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</si>
  <si>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</si>
  <si>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</si>
  <si>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</si>
  <si>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</si>
  <si>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</si>
  <si>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</si>
  <si>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</si>
  <si>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</si>
  <si>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</si>
  <si>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</si>
  <si>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</si>
  <si>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</si>
  <si>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</si>
  <si>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</si>
  <si>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</si>
  <si>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</si>
  <si>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</si>
  <si>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</si>
  <si>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</si>
  <si>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</si>
  <si>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</si>
  <si>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</si>
  <si>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</si>
  <si>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</si>
  <si>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</si>
  <si>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</si>
  <si>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</si>
  <si>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</si>
  <si>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</si>
  <si>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</si>
  <si>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</si>
  <si>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</si>
  <si>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</si>
  <si>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</si>
  <si>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</si>
  <si>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</si>
  <si>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</si>
  <si>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</si>
  <si>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</si>
  <si>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</si>
  <si>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</si>
  <si>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</si>
  <si>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</si>
  <si>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</si>
  <si>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</si>
  <si>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</si>
  <si>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</si>
  <si>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</si>
  <si>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</si>
  <si>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</si>
  <si>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</si>
  <si>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</si>
  <si>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</si>
  <si>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</si>
  <si>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</si>
  <si>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</si>
  <si>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</si>
  <si>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</si>
  <si>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</si>
  <si>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</si>
  <si>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</si>
  <si>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</si>
  <si>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</si>
  <si>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</si>
  <si>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</si>
  <si>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</si>
  <si>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</si>
  <si>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</si>
  <si>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</si>
  <si>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</si>
  <si>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</si>
  <si>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</si>
  <si>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</si>
  <si>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</si>
  <si>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</si>
  <si>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</si>
  <si>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</si>
  <si>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</si>
  <si>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</si>
  <si>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</si>
  <si>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</si>
  <si>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</si>
  <si>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</si>
  <si>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</si>
  <si>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</si>
  <si>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</si>
  <si>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</si>
  <si>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</si>
  <si>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</si>
  <si>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</si>
  <si>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</si>
  <si>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</si>
  <si>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</si>
  <si>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</si>
  <si>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</si>
  <si>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</si>
  <si>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</si>
  <si>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</si>
  <si>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</si>
  <si>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</si>
  <si>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</si>
  <si>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</si>
  <si>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</si>
  <si>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</si>
  <si>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</si>
  <si>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</si>
  <si>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</si>
  <si>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</si>
  <si>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</si>
  <si>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</si>
  <si>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</si>
  <si>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</si>
  <si>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</si>
  <si>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</si>
  <si>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</si>
  <si>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</si>
  <si>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</si>
  <si>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</si>
  <si>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</si>
  <si>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</si>
  <si>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</si>
  <si>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</si>
  <si>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</si>
  <si>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</si>
  <si>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</si>
  <si>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</si>
  <si>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</si>
  <si>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</si>
  <si>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</si>
  <si>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</si>
  <si>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</si>
  <si>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</si>
  <si>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</si>
  <si>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</si>
  <si>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</si>
  <si>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</si>
  <si>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</si>
  <si>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</si>
  <si>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</si>
  <si>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</si>
  <si>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</si>
  <si>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</si>
  <si>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</si>
  <si>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</si>
  <si>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</si>
  <si>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</si>
  <si>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</si>
  <si>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</si>
  <si>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</si>
  <si>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</si>
  <si>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</si>
  <si>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</si>
  <si>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</si>
  <si>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</si>
  <si>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</si>
  <si>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</si>
  <si>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</si>
  <si>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</si>
  <si>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</si>
  <si>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</si>
  <si>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</si>
  <si>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</si>
  <si>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</si>
  <si>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</si>
  <si>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</si>
  <si>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</si>
  <si>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</si>
  <si>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</si>
  <si>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</si>
  <si>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</si>
  <si>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</si>
  <si>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</si>
  <si>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</si>
  <si>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</si>
  <si>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</si>
  <si>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</si>
  <si>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</si>
  <si>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</si>
  <si>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</si>
  <si>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</si>
  <si>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</si>
  <si>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</si>
  <si>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</si>
  <si>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</si>
  <si>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</si>
  <si>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</si>
  <si>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</si>
  <si>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</si>
  <si>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</si>
  <si>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</si>
  <si>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</si>
  <si>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</si>
  <si>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</si>
  <si>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</si>
  <si>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</si>
  <si>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</si>
  <si>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</si>
  <si>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</si>
  <si>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</si>
  <si>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</si>
  <si>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</si>
  <si>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</si>
  <si>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</si>
  <si>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</si>
  <si>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</si>
  <si>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</si>
  <si>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</si>
  <si>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</si>
  <si>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</si>
  <si>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</si>
  <si>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</si>
  <si>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</si>
  <si>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</si>
  <si>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</si>
  <si>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</si>
  <si>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</si>
  <si>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</si>
  <si>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</si>
  <si>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</si>
  <si>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</si>
  <si>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</si>
  <si>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</si>
  <si>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</si>
  <si>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</si>
  <si>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</si>
  <si>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</si>
  <si>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</si>
  <si>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</si>
  <si>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</si>
  <si>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</si>
  <si>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</si>
  <si>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</si>
  <si>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</si>
  <si>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</si>
  <si>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</si>
  <si>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</si>
  <si>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</si>
  <si>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</si>
  <si>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</si>
  <si>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</si>
  <si>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</si>
  <si>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</si>
  <si>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</si>
  <si>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</si>
  <si>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</si>
  <si>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</si>
  <si>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</si>
  <si>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</si>
  <si>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</si>
  <si>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</si>
  <si>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</si>
  <si>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</si>
  <si>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</si>
  <si>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</si>
  <si>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</si>
  <si>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</si>
  <si>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</si>
  <si>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</si>
  <si>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</si>
  <si>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</si>
  <si>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</si>
  <si>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</si>
  <si>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</si>
  <si>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</si>
  <si>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</si>
  <si>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</si>
  <si>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</si>
  <si>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</si>
  <si>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</si>
  <si>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</si>
  <si>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</si>
  <si>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</si>
  <si>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</si>
  <si>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</si>
  <si>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</si>
  <si>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</si>
  <si>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</si>
  <si>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</si>
  <si>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</si>
  <si>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</si>
  <si>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</si>
  <si>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</si>
  <si>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</si>
  <si>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</si>
  <si>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</si>
  <si>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</si>
  <si>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</si>
  <si>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</si>
  <si>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</si>
  <si>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</si>
  <si>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</si>
  <si>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</si>
  <si>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</si>
  <si>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</si>
  <si>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</si>
  <si>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</si>
  <si>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</si>
  <si>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</si>
  <si>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</si>
  <si>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</si>
  <si>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</si>
  <si>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</si>
  <si>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</si>
  <si>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</si>
  <si>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</si>
  <si>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</si>
  <si>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</si>
  <si>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</si>
  <si>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</si>
  <si>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</si>
  <si>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</si>
  <si>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</si>
  <si>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</si>
  <si>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</si>
  <si>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</si>
  <si>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</si>
  <si>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</si>
  <si>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</si>
  <si>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</si>
  <si>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</si>
  <si>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</si>
  <si>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</si>
  <si>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</si>
  <si>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</si>
  <si>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</si>
  <si>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</si>
  <si>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</si>
  <si>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</si>
  <si>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</si>
  <si>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</si>
  <si>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</si>
  <si>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</si>
  <si>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</si>
  <si>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</si>
  <si>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</si>
  <si>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</si>
  <si>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</si>
  <si>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</si>
  <si>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</si>
  <si>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</si>
  <si>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</si>
  <si>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</si>
  <si>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</si>
  <si>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</si>
  <si>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</si>
  <si>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</si>
  <si>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</si>
  <si>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</si>
  <si>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</si>
  <si>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</si>
  <si>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</si>
  <si>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</si>
  <si>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</si>
  <si>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</si>
  <si>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</si>
  <si>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</si>
  <si>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</si>
  <si>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</si>
  <si>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</si>
  <si>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</si>
  <si>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</si>
  <si>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</si>
  <si>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</si>
  <si>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</si>
  <si>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</si>
  <si>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</si>
  <si>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</si>
  <si>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</si>
  <si>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</si>
  <si>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</si>
  <si>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</si>
  <si>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</si>
  <si>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</si>
  <si>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</si>
  <si>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</si>
  <si>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</si>
  <si>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</si>
  <si>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</si>
  <si>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</si>
  <si>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</si>
  <si>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</si>
  <si>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</si>
  <si>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</si>
  <si>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</si>
  <si>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</si>
  <si>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</si>
  <si>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</si>
  <si>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</si>
  <si>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</si>
  <si>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</si>
  <si>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</si>
  <si>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</si>
  <si>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</si>
  <si>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</si>
  <si>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</si>
  <si>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</si>
  <si>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</si>
  <si>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</si>
  <si>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</si>
  <si>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</si>
  <si>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</si>
  <si>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</si>
  <si>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</si>
  <si>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</si>
  <si>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</si>
  <si>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</si>
  <si>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</si>
  <si>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</si>
  <si>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</si>
  <si>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</si>
  <si>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</si>
  <si>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</si>
  <si>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</si>
  <si>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</si>
  <si>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</si>
  <si>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</si>
  <si>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</si>
  <si>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</si>
  <si>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</si>
  <si>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</si>
  <si>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</si>
  <si>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</si>
  <si>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</si>
  <si>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</si>
  <si>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</si>
  <si>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</si>
  <si>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</si>
  <si>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</si>
  <si>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</si>
  <si>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</si>
  <si>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</si>
  <si>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</si>
  <si>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</si>
  <si>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</si>
  <si>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</si>
  <si>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</si>
  <si>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</si>
  <si>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</si>
  <si>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</si>
  <si>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</si>
  <si>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</si>
  <si>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</si>
  <si>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</si>
  <si>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</si>
  <si>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</si>
  <si>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</si>
  <si>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</si>
  <si>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</si>
  <si>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</si>
  <si>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</si>
  <si>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</si>
  <si>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</si>
  <si>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</si>
  <si>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</si>
  <si>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</si>
  <si>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</si>
  <si>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</si>
  <si>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</si>
  <si>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</si>
  <si>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</si>
  <si>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</si>
  <si>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</si>
  <si>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</si>
  <si>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</si>
  <si>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</si>
  <si>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</si>
  <si>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</si>
  <si>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</si>
  <si>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</si>
  <si>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</si>
  <si>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</si>
  <si>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</si>
  <si>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</si>
  <si>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</si>
  <si>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</si>
  <si>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</si>
  <si>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</si>
  <si>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</si>
  <si>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</si>
  <si>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</si>
  <si>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</si>
  <si>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</si>
  <si>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</si>
  <si>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</si>
  <si>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</si>
  <si>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</si>
  <si>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</si>
  <si>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</si>
  <si>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</si>
  <si>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</si>
  <si>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</si>
  <si>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</si>
  <si>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</si>
  <si>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</si>
  <si>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</si>
  <si>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</si>
  <si>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</si>
  <si>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</si>
  <si>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</si>
  <si>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</si>
  <si>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</si>
  <si>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</si>
  <si>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</si>
  <si>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</si>
  <si>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</si>
  <si>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</si>
  <si>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</si>
  <si>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</si>
  <si>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</si>
  <si>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</si>
  <si>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</si>
  <si>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</si>
  <si>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</si>
  <si>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</si>
  <si>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</si>
  <si>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</si>
  <si>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</si>
  <si>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</si>
  <si>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</si>
  <si>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</si>
  <si>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</si>
  <si>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</si>
  <si>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</si>
  <si>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</si>
  <si>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</si>
  <si>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</si>
  <si>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</si>
  <si>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</si>
  <si>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</si>
  <si>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</si>
  <si>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</si>
  <si>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</si>
  <si>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</si>
  <si>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</si>
  <si>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</si>
  <si>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</si>
  <si>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</si>
  <si>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</si>
  <si>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</si>
  <si>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</si>
  <si>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</si>
  <si>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</si>
  <si>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</si>
  <si>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</si>
  <si>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</si>
  <si>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</si>
  <si>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</si>
  <si>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</si>
  <si>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</si>
  <si>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</si>
  <si>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</si>
  <si>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</si>
  <si>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</si>
  <si>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</si>
  <si>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</si>
  <si>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</si>
  <si>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</si>
  <si>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</si>
  <si>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</si>
  <si>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</si>
  <si>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</si>
  <si>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</si>
  <si>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</si>
  <si>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</si>
  <si>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</si>
  <si>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</si>
  <si>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</si>
  <si>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</si>
  <si>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</si>
  <si>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</si>
  <si>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</si>
  <si>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</si>
  <si>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</si>
  <si>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</si>
  <si>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</si>
  <si>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</si>
  <si>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</si>
  <si>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</si>
  <si>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</si>
  <si>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</si>
  <si>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</si>
  <si>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</si>
  <si>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</si>
  <si>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</si>
  <si>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</si>
  <si>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</si>
  <si>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</si>
  <si>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</si>
  <si>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</si>
  <si>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</si>
  <si>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</si>
  <si>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</si>
  <si>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</si>
  <si>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</si>
  <si>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</si>
  <si>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</si>
  <si>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</si>
  <si>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</si>
  <si>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</si>
  <si>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</si>
  <si>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</si>
  <si>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</si>
  <si>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</si>
  <si>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</si>
  <si>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</si>
  <si>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</si>
  <si>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</si>
  <si>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</si>
  <si>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</si>
  <si>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</si>
  <si>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</si>
  <si>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</si>
  <si>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</si>
  <si>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</si>
  <si>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</si>
  <si>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</si>
  <si>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</si>
  <si>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</si>
  <si>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</si>
  <si>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</si>
  <si>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</si>
  <si>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</si>
  <si>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</si>
  <si>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</si>
  <si>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</si>
  <si>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</si>
  <si>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</si>
  <si>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</si>
  <si>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</si>
  <si>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</si>
  <si>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</si>
  <si>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</si>
  <si>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</si>
  <si>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</si>
  <si>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</si>
  <si>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</si>
  <si>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</si>
  <si>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</si>
  <si>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</si>
  <si>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</si>
  <si>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</si>
  <si>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</si>
  <si>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</si>
  <si>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</si>
  <si>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</si>
  <si>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</si>
  <si>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</si>
  <si>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</si>
  <si>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</si>
  <si>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</si>
  <si>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</si>
  <si>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</si>
  <si>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</si>
  <si>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</si>
  <si>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</si>
  <si>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</si>
  <si>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</si>
  <si>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</si>
  <si>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</si>
  <si>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</si>
  <si>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</si>
  <si>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</si>
  <si>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</si>
  <si>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</si>
  <si>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</si>
  <si>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</si>
  <si>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</si>
  <si>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</si>
  <si>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</si>
  <si>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</si>
  <si>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</si>
  <si>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</si>
  <si>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</si>
  <si>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</si>
  <si>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</si>
  <si>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</si>
  <si>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</si>
  <si>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</si>
  <si>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</si>
  <si>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</si>
  <si>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</si>
  <si>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</si>
  <si>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</si>
  <si>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</si>
  <si>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</si>
  <si>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</si>
  <si>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</si>
  <si>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</si>
  <si>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</si>
  <si>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</si>
  <si>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</si>
  <si>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</si>
  <si>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</si>
  <si>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</si>
  <si>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</si>
  <si>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</si>
  <si>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</si>
  <si>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</si>
  <si>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</si>
  <si>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</si>
  <si>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</si>
  <si>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</si>
  <si>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</si>
  <si>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</si>
  <si>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</si>
  <si>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</si>
  <si>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</si>
  <si>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</si>
  <si>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</si>
  <si>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</si>
  <si>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</si>
  <si>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</si>
  <si>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</si>
  <si>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</si>
  <si>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</si>
  <si>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</si>
  <si>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</si>
  <si>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</si>
  <si>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</si>
  <si>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</si>
  <si>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</si>
  <si>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</si>
  <si>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</si>
  <si>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</si>
  <si>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</si>
  <si>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</si>
  <si>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</si>
  <si>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</si>
  <si>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</si>
  <si>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</si>
  <si>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</si>
  <si>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</si>
  <si>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</si>
  <si>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</si>
  <si>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</si>
  <si>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</si>
  <si>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</si>
  <si>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</si>
  <si>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</si>
  <si>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</si>
  <si>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</si>
  <si>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</si>
  <si>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</si>
  <si>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</si>
  <si>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</si>
  <si>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</si>
  <si>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</si>
  <si>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</si>
  <si>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</si>
  <si>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</si>
  <si>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</si>
  <si>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</si>
  <si>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</si>
  <si>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</si>
  <si>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</si>
  <si>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</si>
  <si>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</si>
  <si>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</si>
  <si>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</si>
  <si>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</si>
  <si>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</si>
  <si>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</si>
  <si>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</si>
  <si>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</si>
  <si>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</si>
  <si>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</si>
  <si>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</si>
  <si>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</si>
  <si>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</si>
  <si>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</si>
  <si>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</si>
  <si>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</si>
  <si>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</si>
  <si>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</si>
  <si>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</si>
  <si>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</si>
  <si>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</si>
  <si>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</si>
  <si>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</si>
  <si>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</si>
  <si>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</si>
  <si>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</si>
  <si>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</si>
  <si>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</si>
  <si>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</si>
  <si>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</si>
  <si>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</si>
  <si>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</si>
  <si>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</si>
  <si>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</si>
  <si>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</si>
  <si>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</si>
  <si>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</si>
  <si>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</si>
  <si>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</si>
  <si>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</si>
  <si>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</si>
  <si>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</si>
  <si>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</si>
  <si>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</si>
  <si>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</si>
  <si>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</si>
  <si>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</si>
  <si>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</si>
  <si>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</si>
  <si>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</si>
  <si>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</si>
  <si>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</si>
  <si>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</si>
  <si>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</si>
  <si>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</si>
  <si>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</si>
  <si>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</si>
  <si>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</si>
  <si>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</si>
  <si>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</si>
  <si>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</si>
  <si>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</si>
  <si>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</si>
  <si>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</si>
  <si>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</si>
  <si>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</si>
  <si>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</si>
  <si>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</si>
  <si>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</si>
  <si>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</si>
  <si>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</si>
  <si>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</si>
  <si>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</si>
  <si>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</si>
  <si>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</si>
  <si>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</si>
  <si>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</si>
  <si>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</si>
  <si>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</si>
  <si>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</si>
  <si>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</si>
  <si>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</si>
  <si>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</si>
  <si>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</si>
  <si>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</si>
  <si>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</si>
  <si>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</si>
  <si>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</si>
  <si>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</si>
  <si>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</si>
  <si>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</si>
  <si>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</si>
  <si>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</si>
  <si>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</si>
  <si>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</si>
  <si>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</si>
  <si>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</si>
  <si>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</si>
  <si>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</si>
  <si>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</si>
  <si>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</si>
  <si>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</si>
  <si>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</si>
  <si>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</si>
  <si>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</si>
  <si>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</si>
  <si>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</si>
  <si>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</si>
  <si>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</si>
  <si>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</si>
  <si>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</si>
  <si>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</si>
  <si>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</si>
  <si>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</si>
  <si>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</si>
  <si>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</si>
  <si>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</si>
  <si>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</si>
  <si>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</si>
  <si>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</si>
  <si>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</si>
  <si>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</si>
  <si>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</si>
  <si>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</si>
  <si>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</si>
  <si>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</si>
  <si>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</si>
  <si>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</si>
  <si>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</si>
  <si>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</si>
  <si>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</si>
  <si>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</si>
  <si>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</si>
  <si>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</si>
  <si>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</si>
  <si>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</si>
  <si>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</si>
  <si>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</si>
  <si>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</si>
  <si>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</si>
  <si>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</si>
  <si>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</si>
  <si>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</si>
  <si>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</si>
  <si>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</si>
  <si>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</si>
  <si>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</si>
  <si>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</si>
  <si>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</si>
  <si>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</si>
  <si>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</si>
  <si>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</si>
  <si>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</si>
  <si>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</si>
  <si>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</si>
  <si>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</si>
  <si>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</si>
  <si>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</si>
  <si>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</si>
  <si>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</si>
  <si>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</si>
  <si>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</si>
  <si>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</si>
  <si>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</si>
  <si>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</si>
  <si>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</si>
  <si>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</si>
  <si>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</si>
  <si>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</si>
  <si>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</si>
  <si>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</si>
  <si>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</si>
  <si>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</si>
  <si>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</si>
  <si>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</si>
  <si>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</si>
  <si>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</si>
  <si>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</si>
  <si>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</si>
  <si>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</si>
  <si>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</si>
  <si>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</si>
  <si>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</si>
  <si>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</si>
  <si>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</si>
  <si>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</si>
  <si>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</si>
  <si>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</si>
  <si>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</si>
  <si>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</si>
  <si>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</si>
  <si>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</si>
  <si>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</si>
  <si>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</si>
  <si>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</si>
  <si>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</si>
  <si>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</si>
  <si>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</si>
  <si>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</si>
  <si>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</si>
  <si>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</si>
  <si>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</si>
  <si>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</si>
  <si>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</si>
  <si>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</si>
  <si>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</si>
  <si>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</si>
  <si>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</si>
  <si>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</si>
  <si>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</si>
  <si>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</si>
  <si>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</si>
  <si>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</si>
  <si>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</si>
  <si>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</si>
  <si>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</si>
  <si>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</si>
  <si>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</si>
  <si>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</si>
  <si>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</si>
  <si>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</si>
  <si>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</si>
  <si>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</si>
  <si>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</si>
  <si>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</si>
  <si>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</si>
  <si>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</si>
  <si>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</si>
  <si>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</si>
  <si>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</si>
  <si>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</si>
  <si>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</si>
  <si>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</si>
  <si>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</si>
  <si>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</si>
  <si>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</si>
  <si>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</si>
  <si>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</si>
  <si>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</si>
  <si>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</si>
  <si>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</si>
  <si>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</si>
  <si>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</si>
  <si>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</si>
  <si>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</si>
  <si>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</si>
  <si>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</si>
  <si>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</si>
  <si>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</si>
  <si>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</si>
  <si>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</si>
  <si>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</si>
  <si>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</si>
  <si>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</si>
  <si>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</si>
  <si>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</si>
  <si>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</si>
  <si>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</si>
  <si>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</si>
  <si>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</si>
  <si>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</si>
  <si>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</si>
  <si>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</si>
  <si>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</si>
  <si>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</si>
  <si>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</si>
  <si>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</si>
  <si>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</si>
  <si>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</si>
  <si>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</si>
  <si>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</si>
  <si>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</si>
  <si>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</si>
  <si>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</si>
  <si>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</si>
  <si>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</si>
  <si>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</si>
  <si>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</si>
  <si>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</si>
  <si>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</si>
  <si>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</si>
  <si>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</si>
  <si>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</si>
  <si>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</si>
  <si>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</si>
  <si>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</si>
  <si>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</si>
  <si>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</si>
  <si>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</si>
  <si>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</si>
  <si>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</si>
  <si>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</si>
  <si>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</si>
  <si>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</si>
  <si>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</si>
  <si>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</si>
  <si>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</si>
  <si>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</si>
  <si>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</si>
  <si>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</si>
  <si>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</si>
  <si>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</si>
  <si>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</si>
  <si>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</si>
  <si>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</si>
  <si>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</si>
  <si>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</si>
  <si>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</si>
  <si>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</si>
  <si>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</si>
  <si>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</si>
  <si>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</si>
  <si>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</si>
  <si>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</si>
  <si>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</si>
  <si>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</si>
  <si>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</si>
  <si>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</si>
  <si>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</si>
  <si>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</si>
  <si>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</si>
  <si>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</si>
  <si>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</si>
  <si>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</si>
  <si>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</si>
  <si>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</si>
  <si>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</si>
  <si>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</si>
  <si>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</si>
  <si>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</si>
  <si>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</si>
  <si>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</si>
  <si>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</si>
  <si>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</si>
  <si>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</si>
  <si>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</si>
  <si>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</si>
  <si>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</si>
  <si>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</si>
  <si>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</si>
  <si>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</si>
  <si>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</si>
  <si>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</si>
  <si>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</si>
  <si>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</si>
  <si>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</si>
  <si>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</si>
  <si>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</si>
  <si>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</si>
  <si>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</si>
  <si>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</si>
  <si>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</si>
  <si>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</si>
  <si>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</si>
  <si>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</si>
  <si>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</si>
  <si>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</si>
  <si>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</si>
  <si>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</si>
  <si>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</si>
  <si>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</si>
  <si>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</si>
  <si>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</si>
  <si>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</si>
  <si>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</si>
  <si>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</si>
  <si>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</si>
  <si>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</si>
  <si>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</si>
  <si>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</si>
  <si>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</si>
  <si>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</si>
  <si>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</si>
  <si>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</si>
  <si>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</si>
  <si>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</si>
  <si>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</si>
  <si>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</si>
  <si>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</si>
  <si>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</si>
  <si>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</si>
  <si>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</si>
  <si>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</si>
  <si>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</si>
  <si>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</si>
  <si>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</si>
  <si>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</si>
  <si>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</si>
  <si>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</si>
  <si>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</si>
  <si>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</si>
  <si>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</si>
  <si>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</si>
  <si>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</si>
  <si>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</si>
  <si>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</si>
  <si>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</si>
  <si>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</si>
  <si>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</si>
  <si>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</si>
  <si>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</si>
  <si>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</si>
  <si>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</si>
  <si>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</si>
  <si>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</si>
  <si>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</si>
  <si>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</si>
  <si>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</si>
  <si>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</si>
  <si>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</si>
  <si>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</si>
  <si>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</si>
  <si>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</si>
  <si>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</si>
  <si>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</si>
  <si>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</si>
  <si>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</si>
  <si>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</si>
  <si>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</si>
  <si>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</si>
  <si>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</si>
  <si>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</si>
  <si>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</si>
  <si>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</si>
  <si>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</si>
  <si>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</si>
  <si>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</si>
  <si>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</si>
  <si>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</si>
  <si>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</si>
  <si>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</si>
  <si>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</si>
  <si>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</si>
  <si>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</si>
  <si>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</si>
  <si>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</si>
  <si>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</si>
  <si>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</si>
  <si>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</si>
  <si>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</si>
  <si>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</si>
  <si>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</si>
  <si>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</si>
  <si>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</si>
  <si>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</si>
  <si>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</si>
  <si>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</si>
  <si>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</si>
  <si>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</si>
  <si>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</si>
  <si>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</si>
  <si>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</si>
  <si>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</si>
  <si>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</si>
  <si>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</si>
  <si>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</si>
  <si>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</si>
  <si>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</si>
  <si>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</si>
  <si>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</si>
  <si>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</si>
  <si>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</si>
  <si>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</si>
  <si>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</si>
  <si>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</si>
  <si>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</si>
  <si>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</si>
  <si>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</si>
  <si>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</si>
  <si>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</si>
  <si>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</si>
  <si>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</si>
  <si>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</si>
  <si>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</si>
  <si>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</si>
  <si>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</si>
  <si>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</si>
  <si>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</si>
  <si>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</si>
  <si>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</si>
  <si>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</si>
  <si>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</si>
  <si>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</si>
  <si>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</si>
  <si>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</si>
  <si>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</si>
  <si>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</si>
  <si>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</si>
  <si>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</si>
  <si>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</si>
  <si>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</si>
  <si>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</si>
  <si>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</si>
  <si>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</si>
  <si>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</si>
  <si>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</si>
  <si>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</si>
  <si>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</si>
  <si>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</si>
  <si>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</si>
  <si>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</si>
  <si>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</si>
  <si>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</si>
  <si>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</si>
  <si>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</si>
  <si>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</si>
  <si>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</si>
  <si>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</si>
  <si>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</si>
  <si>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</si>
  <si>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</si>
  <si>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</si>
  <si>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</si>
  <si>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</si>
  <si>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</si>
  <si>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</si>
  <si>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</si>
  <si>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</si>
  <si>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</si>
  <si>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</si>
  <si>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</si>
  <si>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</si>
  <si>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</si>
  <si>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</si>
  <si>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</si>
  <si>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</si>
  <si>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</si>
  <si>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</si>
  <si>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</si>
  <si>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</si>
  <si>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</si>
  <si>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</si>
  <si>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</si>
  <si>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</si>
  <si>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</si>
  <si>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</si>
  <si>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</si>
  <si>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</si>
  <si>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</si>
  <si>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</si>
  <si>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</si>
  <si>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</si>
  <si>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</si>
  <si>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</si>
  <si>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</si>
  <si>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</si>
  <si>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</si>
  <si>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</si>
  <si>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</si>
  <si>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</si>
  <si>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</si>
  <si>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</si>
  <si>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</si>
  <si>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</si>
  <si>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</si>
  <si>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</si>
  <si>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</si>
  <si>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</si>
  <si>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</si>
  <si>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</si>
  <si>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</si>
  <si>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</si>
  <si>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</si>
  <si>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</si>
  <si>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</si>
  <si>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</si>
  <si>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</si>
  <si>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</si>
  <si>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</si>
  <si>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</si>
  <si>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</si>
  <si>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</si>
  <si>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</si>
  <si>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</si>
  <si>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</si>
  <si>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</si>
  <si>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</si>
  <si>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</si>
  <si>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</si>
  <si>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</si>
  <si>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</si>
  <si>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</si>
  <si>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</si>
  <si>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</si>
  <si>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</si>
  <si>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</si>
  <si>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</si>
  <si>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</si>
  <si>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</si>
  <si>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</si>
  <si>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</si>
  <si>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</si>
  <si>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</si>
  <si>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</si>
  <si>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</si>
  <si>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</si>
  <si>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</si>
  <si>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</si>
  <si>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</si>
  <si>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</si>
  <si>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</si>
  <si>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</si>
  <si>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</si>
  <si>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</si>
  <si>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</si>
  <si>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</si>
  <si>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</si>
  <si>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</si>
  <si>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</si>
  <si>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</si>
  <si>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</si>
  <si>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</si>
  <si>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</si>
  <si>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</si>
  <si>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</si>
  <si>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</si>
  <si>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</si>
  <si>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</si>
  <si>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</si>
  <si>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</si>
  <si>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</si>
  <si>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</si>
  <si>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</si>
  <si>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</si>
  <si>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</si>
  <si>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</si>
  <si>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</si>
  <si>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</si>
  <si>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</si>
  <si>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</si>
  <si>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</si>
  <si>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</si>
  <si>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</si>
  <si>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</si>
  <si>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</si>
  <si>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</si>
  <si>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</si>
  <si>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</si>
  <si>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</si>
  <si>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</si>
  <si>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</si>
  <si>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</si>
  <si>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</si>
  <si>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</si>
  <si>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</si>
  <si>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</si>
  <si>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</si>
  <si>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</si>
  <si>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</si>
  <si>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</si>
  <si>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</si>
  <si>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</si>
  <si>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</si>
  <si>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</si>
  <si>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</si>
  <si>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</si>
  <si>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</si>
  <si>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</si>
  <si>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</si>
  <si>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</si>
  <si>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</si>
  <si>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</si>
  <si>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</si>
  <si>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</si>
  <si>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</si>
  <si>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</si>
  <si>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</si>
  <si>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</si>
  <si>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</si>
  <si>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</si>
  <si>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</si>
  <si>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</si>
  <si>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</si>
  <si>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</si>
  <si>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</si>
  <si>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</si>
  <si>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</si>
  <si>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</si>
  <si>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</si>
  <si>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</si>
  <si>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</si>
  <si>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</si>
  <si>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</si>
  <si>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</si>
  <si>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</si>
  <si>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</si>
  <si>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</si>
  <si>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</si>
  <si>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</si>
  <si>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</si>
  <si>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</si>
  <si>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</si>
  <si>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</si>
  <si>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</si>
  <si>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</si>
  <si>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</si>
  <si>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</si>
  <si>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</si>
  <si>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</si>
  <si>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</si>
  <si>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</si>
  <si>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</si>
  <si>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</si>
  <si>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</si>
  <si>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</si>
  <si>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</si>
  <si>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</si>
  <si>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</si>
  <si>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</si>
  <si>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</si>
  <si>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</si>
  <si>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</si>
  <si>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</si>
  <si>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</si>
  <si>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</si>
  <si>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</si>
  <si>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</si>
  <si>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</si>
  <si>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</si>
  <si>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</si>
  <si>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</si>
  <si>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</si>
  <si>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</si>
  <si>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</si>
  <si>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</si>
  <si>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</si>
  <si>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</si>
  <si>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</si>
  <si>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</si>
  <si>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</si>
  <si>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</si>
  <si>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</si>
  <si>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</si>
  <si>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</si>
  <si>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</si>
  <si>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</si>
  <si>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</si>
  <si>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</si>
  <si>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</si>
  <si>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</si>
  <si>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</si>
  <si>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</si>
  <si>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</si>
  <si>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</si>
  <si>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</si>
  <si>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</si>
  <si>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</si>
  <si>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</si>
  <si>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</si>
  <si>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</si>
  <si>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</si>
  <si>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</si>
  <si>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</si>
  <si>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</si>
  <si>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</si>
  <si>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</si>
  <si>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</si>
  <si>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</si>
  <si>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</si>
  <si>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</si>
  <si>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</si>
  <si>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</si>
  <si>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</si>
  <si>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</si>
  <si>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</si>
  <si>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</si>
  <si>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</si>
  <si>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</si>
  <si>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</si>
  <si>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</si>
  <si>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</si>
  <si>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</si>
  <si>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</si>
  <si>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</si>
  <si>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</si>
  <si>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</si>
  <si>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</si>
  <si>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</si>
  <si>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</si>
  <si>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</si>
  <si>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</si>
  <si>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</si>
  <si>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</si>
  <si>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</si>
  <si>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</si>
  <si>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</si>
  <si>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</si>
  <si>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</si>
  <si>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</si>
  <si>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</si>
  <si>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</si>
  <si>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</si>
  <si>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</si>
  <si>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</si>
  <si>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</si>
  <si>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</si>
  <si>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</si>
  <si>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</si>
  <si>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</si>
  <si>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</si>
  <si>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</si>
  <si>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</si>
  <si>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</si>
  <si>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</si>
  <si>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</si>
  <si>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</si>
  <si>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</si>
  <si>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</si>
  <si>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</si>
  <si>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</si>
  <si>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</si>
  <si>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</si>
  <si>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</si>
  <si>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</si>
  <si>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</si>
  <si>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</si>
  <si>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</si>
  <si>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</si>
  <si>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</si>
  <si>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</si>
  <si>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</si>
  <si>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</si>
  <si>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</si>
  <si>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</si>
  <si>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</si>
  <si>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</si>
  <si>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</si>
  <si>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</si>
  <si>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</si>
  <si>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</si>
  <si>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</si>
  <si>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</si>
  <si>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</si>
  <si>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</si>
  <si>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</si>
  <si>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</si>
  <si>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</si>
  <si>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</si>
  <si>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</si>
  <si>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</si>
  <si>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</si>
  <si>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</si>
  <si>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</si>
  <si>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</si>
  <si>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</si>
  <si>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</si>
  <si>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</si>
  <si>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</si>
  <si>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</si>
  <si>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</si>
  <si>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</si>
  <si>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</si>
  <si>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</si>
  <si>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</si>
  <si>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</si>
  <si>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</si>
  <si>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</si>
  <si>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</si>
  <si>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</si>
  <si>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</si>
  <si>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</si>
  <si>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</si>
  <si>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</si>
  <si>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</si>
  <si>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</si>
  <si>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</si>
  <si>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</si>
  <si>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</si>
  <si>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</si>
  <si>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</si>
  <si>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</si>
  <si>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</si>
  <si>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</si>
  <si>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</si>
  <si>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</si>
  <si>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</si>
  <si>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</si>
  <si>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</si>
  <si>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</si>
  <si>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</si>
  <si>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</si>
  <si>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</si>
  <si>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</si>
  <si>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</si>
  <si>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</si>
  <si>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</si>
  <si>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</si>
  <si>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</si>
  <si>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</si>
  <si>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</si>
  <si>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</si>
  <si>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</si>
  <si>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</si>
  <si>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</si>
  <si>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</si>
  <si>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</si>
  <si>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</si>
  <si>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</si>
  <si>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</si>
  <si>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</si>
  <si>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</si>
  <si>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</si>
  <si>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</si>
  <si>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</si>
  <si>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</si>
  <si>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</si>
  <si>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</si>
  <si>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</si>
  <si>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</si>
  <si>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</si>
  <si>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</si>
  <si>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</si>
  <si>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</si>
  <si>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</si>
  <si>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</si>
  <si>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</si>
  <si>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</si>
  <si>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</si>
  <si>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</si>
  <si>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</si>
  <si>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</si>
  <si>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</si>
  <si>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</si>
  <si>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</si>
  <si>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</si>
  <si>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</si>
  <si>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</si>
  <si>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</si>
  <si>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</si>
  <si>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</si>
  <si>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</si>
  <si>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</si>
  <si>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</si>
  <si>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</si>
  <si>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</si>
  <si>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</si>
  <si>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</si>
  <si>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</si>
  <si>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</si>
  <si>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</si>
  <si>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</si>
  <si>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</si>
  <si>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</si>
  <si>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</si>
  <si>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</si>
  <si>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</si>
  <si>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</si>
  <si>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</si>
  <si>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</si>
  <si>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</si>
  <si>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</si>
  <si>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</si>
  <si>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</si>
  <si>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</si>
  <si>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</si>
  <si>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</si>
  <si>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</si>
  <si>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</si>
  <si>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</si>
  <si>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</si>
  <si>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</si>
  <si>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</si>
  <si>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</si>
  <si>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</si>
  <si>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</si>
  <si>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</si>
  <si>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</si>
  <si>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</si>
  <si>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</si>
  <si>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</si>
  <si>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</si>
  <si>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</si>
  <si>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</si>
  <si>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</si>
  <si>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</si>
  <si>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</si>
  <si>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</si>
  <si>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</si>
  <si>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</si>
  <si>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</si>
  <si>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</si>
  <si>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</si>
  <si>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</si>
  <si>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</si>
  <si>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</si>
  <si>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</si>
  <si>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</si>
  <si>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</si>
  <si>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</si>
  <si>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</si>
  <si>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</si>
  <si>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</si>
  <si>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</si>
  <si>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</si>
  <si>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</si>
  <si>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</si>
  <si>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</si>
  <si>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</si>
  <si>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</si>
  <si>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</si>
  <si>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</si>
  <si>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</si>
  <si>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</si>
  <si>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</si>
  <si>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</si>
  <si>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</si>
  <si>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</si>
  <si>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</si>
  <si>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</si>
  <si>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</si>
  <si>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</si>
  <si>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</si>
  <si>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</si>
  <si>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</si>
  <si>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</si>
  <si>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</si>
  <si>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</si>
  <si>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</si>
  <si>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</si>
  <si>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</si>
  <si>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</si>
  <si>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</si>
  <si>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</si>
  <si>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</si>
  <si>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</si>
  <si>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</si>
  <si>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</si>
  <si>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</si>
  <si>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</si>
  <si>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</si>
  <si>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</si>
  <si>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</si>
  <si>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</si>
  <si>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</si>
  <si>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</si>
  <si>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</si>
  <si>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</si>
  <si>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</si>
  <si>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</si>
  <si>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</si>
  <si>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</si>
  <si>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</si>
  <si>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</si>
  <si>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</si>
  <si>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</si>
  <si>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</si>
  <si>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</si>
  <si>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</si>
  <si>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</si>
  <si>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</si>
  <si>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</si>
  <si>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</si>
  <si>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</si>
  <si>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</si>
  <si>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</si>
  <si>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</si>
  <si>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</si>
  <si>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</si>
  <si>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</si>
  <si>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</si>
  <si>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</si>
  <si>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</si>
  <si>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</si>
  <si>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</si>
  <si>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</si>
  <si>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</si>
  <si>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</si>
  <si>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</si>
  <si>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</si>
  <si>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</si>
  <si>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</si>
  <si>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</si>
  <si>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</si>
  <si>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</si>
  <si>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</si>
  <si>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</si>
  <si>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</si>
  <si>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</si>
  <si>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</si>
  <si>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</si>
  <si>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</si>
  <si>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</si>
  <si>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</si>
  <si>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</si>
  <si>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</si>
  <si>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</si>
  <si>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</si>
  <si>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</si>
  <si>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</si>
  <si>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</si>
  <si>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</si>
  <si>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</si>
  <si>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</si>
  <si>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</si>
  <si>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</si>
  <si>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</si>
  <si>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</si>
  <si>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</si>
  <si>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</si>
  <si>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</si>
  <si>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</si>
  <si>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</si>
  <si>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</si>
  <si>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</si>
  <si>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</si>
  <si>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</si>
  <si>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</si>
  <si>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</si>
  <si>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</si>
  <si>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</si>
  <si>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</si>
  <si>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</si>
  <si>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</si>
  <si>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</si>
  <si>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</si>
  <si>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</si>
  <si>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</si>
  <si>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</si>
  <si>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</si>
  <si>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</si>
  <si>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</si>
  <si>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</si>
  <si>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</si>
  <si>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</si>
  <si>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</si>
  <si>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</si>
  <si>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</si>
  <si>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</si>
  <si>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</si>
  <si>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</si>
  <si>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</si>
  <si>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</si>
  <si>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</si>
  <si>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</si>
  <si>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</si>
  <si>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</si>
  <si>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</si>
  <si>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</si>
  <si>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</si>
  <si>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</si>
  <si>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</si>
  <si>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</si>
  <si>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</si>
  <si>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</si>
  <si>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</si>
  <si>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</si>
  <si>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</si>
  <si>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</si>
  <si>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</si>
  <si>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</si>
  <si>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</si>
  <si>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</si>
  <si>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</si>
  <si>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</si>
  <si>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</si>
  <si>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</si>
  <si>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</si>
  <si>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</si>
  <si>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</si>
  <si>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</si>
  <si>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</si>
  <si>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</si>
  <si>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</si>
  <si>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</si>
  <si>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</si>
  <si>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</si>
  <si>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</si>
  <si>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</si>
  <si>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</si>
  <si>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</si>
  <si>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</si>
  <si>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</si>
  <si>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</si>
  <si>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</si>
  <si>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</si>
  <si>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</si>
  <si>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</si>
  <si>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</si>
  <si>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</si>
  <si>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</si>
  <si>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</si>
  <si>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</si>
  <si>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</si>
  <si>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</si>
  <si>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</si>
  <si>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</si>
  <si>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</si>
  <si>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</si>
  <si>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</si>
  <si>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</si>
  <si>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</si>
  <si>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</si>
  <si>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</si>
  <si>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</si>
  <si>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</si>
  <si>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</si>
  <si>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</si>
  <si>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</si>
  <si>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</si>
  <si>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</si>
  <si>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</si>
  <si>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</si>
  <si>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</si>
  <si>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</si>
  <si>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</si>
  <si>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</si>
  <si>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</si>
  <si>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</si>
  <si>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</si>
  <si>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</si>
  <si>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</si>
  <si>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</si>
  <si>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</si>
  <si>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</si>
  <si>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</si>
  <si>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</si>
  <si>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</si>
  <si>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</si>
  <si>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</si>
  <si>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</si>
  <si>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</si>
  <si>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</si>
  <si>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</si>
  <si>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</si>
  <si>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</si>
  <si>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</si>
  <si>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</si>
  <si>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</si>
  <si>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</si>
  <si>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</si>
  <si>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</si>
  <si>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</si>
  <si>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</si>
  <si>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</si>
  <si>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</si>
  <si>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</si>
  <si>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</si>
  <si>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</si>
  <si>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</si>
  <si>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</si>
  <si>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</si>
  <si>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</si>
  <si>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</si>
  <si>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</si>
  <si>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</si>
  <si>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</si>
  <si>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</si>
  <si>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</si>
  <si>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</si>
  <si>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</si>
  <si>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</si>
  <si>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</si>
  <si>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</si>
  <si>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</si>
  <si>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</si>
  <si>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</si>
  <si>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</si>
  <si>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</si>
  <si>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</si>
  <si>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</si>
  <si>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</si>
  <si>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</si>
  <si>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</si>
  <si>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</si>
  <si>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</si>
  <si>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</si>
  <si>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</si>
  <si>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</si>
  <si>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</si>
  <si>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</si>
  <si>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</si>
  <si>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</si>
  <si>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</si>
  <si>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</si>
  <si>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</si>
  <si>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</si>
  <si>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</si>
  <si>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</si>
  <si>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</si>
  <si>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</si>
  <si>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</si>
  <si>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</si>
  <si>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</si>
  <si>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</si>
  <si>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</si>
  <si>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</si>
  <si>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</si>
  <si>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</si>
  <si>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</si>
  <si>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</si>
  <si>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</si>
  <si>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</si>
  <si>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</si>
  <si>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</si>
  <si>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</si>
  <si>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</si>
  <si>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</si>
  <si>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</si>
  <si>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</si>
  <si>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</si>
  <si>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</si>
  <si>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</si>
  <si>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</si>
  <si>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</si>
  <si>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</si>
  <si>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</si>
  <si>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</si>
  <si>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</si>
  <si>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</si>
  <si>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</si>
  <si>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</si>
  <si>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</si>
  <si>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</si>
  <si>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</si>
  <si>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</si>
  <si>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</si>
  <si>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</si>
  <si>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</si>
  <si>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</si>
  <si>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</si>
  <si>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</si>
  <si>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</si>
  <si>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</si>
  <si>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</si>
  <si>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</si>
  <si>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</si>
  <si>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</si>
  <si>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</si>
  <si>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</si>
  <si>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</si>
  <si>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</si>
  <si>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</si>
  <si>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</si>
  <si>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</si>
  <si>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</si>
  <si>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</si>
  <si>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</si>
  <si>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</si>
  <si>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</si>
  <si>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</si>
  <si>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</si>
  <si>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</si>
  <si>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</si>
  <si>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</si>
  <si>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</si>
  <si>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</si>
  <si>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</si>
  <si>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</si>
  <si>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</si>
  <si>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</si>
  <si>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</si>
  <si>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</si>
  <si>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</si>
  <si>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</si>
  <si>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</si>
  <si>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</si>
  <si>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</si>
  <si>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</si>
  <si>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</si>
  <si>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</si>
  <si>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</si>
  <si>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</si>
  <si>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</si>
  <si>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</si>
  <si>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</si>
  <si>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</si>
  <si>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</si>
  <si>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</si>
  <si>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</si>
  <si>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</si>
  <si>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</si>
  <si>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</si>
  <si>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</si>
  <si>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</si>
  <si>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</si>
  <si>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</si>
  <si>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</si>
  <si>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</si>
  <si>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</si>
  <si>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</si>
  <si>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</si>
  <si>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</si>
  <si>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</si>
  <si>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</si>
  <si>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</si>
  <si>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</si>
  <si>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</si>
  <si>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</si>
  <si>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</si>
  <si>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</si>
  <si>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</si>
  <si>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</si>
  <si>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</si>
  <si>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</si>
  <si>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</si>
  <si>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</si>
  <si>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</si>
  <si>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</si>
  <si>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</si>
  <si>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</si>
  <si>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</si>
  <si>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</si>
  <si>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</si>
  <si>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</si>
  <si>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</si>
  <si>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</si>
  <si>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</si>
  <si>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</si>
  <si>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</si>
  <si>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</si>
  <si>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</si>
  <si>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</si>
  <si>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</si>
  <si>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</si>
  <si>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</si>
  <si>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</si>
  <si>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</si>
  <si>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</si>
  <si>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</si>
  <si>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</si>
  <si>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</si>
  <si>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</si>
  <si>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</si>
  <si>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</si>
  <si>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</si>
  <si>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</si>
  <si>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</si>
  <si>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</si>
  <si>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</si>
  <si>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</si>
  <si>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</si>
  <si>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</si>
  <si>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</si>
  <si>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</si>
  <si>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</si>
  <si>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</si>
  <si>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</si>
  <si>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</si>
  <si>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</si>
  <si>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</si>
  <si>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</si>
  <si>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</si>
  <si>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</si>
  <si>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</si>
  <si>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</si>
  <si>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</si>
  <si>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</si>
  <si>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</si>
  <si>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</si>
  <si>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</si>
  <si>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</si>
  <si>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</si>
  <si>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</si>
  <si>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</si>
  <si>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</si>
  <si>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</si>
  <si>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</si>
  <si>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</si>
  <si>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</si>
  <si>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</si>
  <si>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</si>
  <si>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</si>
  <si>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</si>
  <si>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</si>
  <si>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</si>
  <si>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</si>
  <si>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</si>
  <si>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</si>
  <si>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</si>
  <si>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</si>
  <si>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</si>
  <si>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</si>
  <si>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</si>
  <si>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</si>
  <si>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</si>
  <si>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</si>
  <si>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</si>
  <si>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</si>
  <si>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</si>
  <si>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</si>
  <si>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</si>
  <si>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</si>
  <si>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</si>
  <si>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</si>
  <si>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</si>
  <si>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</si>
  <si>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</si>
  <si>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</si>
  <si>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</si>
  <si>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</si>
  <si>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</si>
  <si>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</si>
  <si>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</si>
  <si>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</si>
  <si>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</si>
  <si>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</si>
  <si>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</si>
  <si>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</si>
  <si>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</si>
  <si>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</si>
  <si>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</si>
  <si>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</si>
  <si>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</si>
  <si>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</si>
  <si>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</si>
  <si>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</si>
  <si>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</si>
  <si>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</si>
  <si>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</si>
  <si>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</si>
  <si>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</si>
  <si>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</si>
  <si>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</si>
  <si>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</si>
  <si>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</si>
  <si>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</si>
  <si>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</si>
  <si>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</si>
  <si>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</si>
  <si>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</si>
  <si>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</si>
  <si>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</si>
  <si>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</si>
  <si>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</si>
  <si>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</si>
  <si>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</si>
  <si>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</si>
  <si>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</si>
  <si>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</si>
  <si>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</si>
  <si>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</si>
  <si>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</si>
  <si>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</si>
  <si>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</si>
  <si>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</si>
  <si>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</si>
  <si>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</si>
  <si>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</si>
  <si>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</si>
  <si>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</si>
  <si>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</si>
  <si>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</si>
  <si>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</si>
  <si>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</si>
  <si>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</si>
  <si>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</si>
  <si>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</si>
  <si>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</si>
  <si>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</si>
  <si>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</si>
  <si>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</si>
  <si>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</si>
  <si>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</si>
  <si>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</si>
  <si>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</si>
  <si>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</si>
  <si>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</si>
  <si>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</si>
  <si>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</si>
  <si>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</si>
  <si>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</si>
  <si>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</si>
  <si>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</si>
  <si>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</si>
  <si>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</si>
  <si>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</si>
  <si>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</si>
  <si>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</si>
  <si>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</si>
  <si>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</si>
  <si>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</si>
  <si>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</si>
  <si>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</si>
  <si>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</si>
  <si>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</si>
  <si>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</si>
  <si>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</si>
  <si>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</si>
  <si>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</si>
  <si>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</si>
  <si>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</si>
  <si>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</si>
  <si>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</si>
  <si>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</si>
  <si>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</si>
  <si>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</si>
  <si>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</si>
  <si>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</si>
  <si>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</si>
  <si>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</si>
  <si>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</si>
  <si>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</si>
  <si>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</si>
  <si>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</si>
  <si>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</si>
  <si>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</si>
  <si>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</si>
  <si>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</si>
  <si>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</si>
  <si>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</si>
  <si>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</si>
  <si>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</si>
  <si>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</si>
  <si>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</si>
  <si>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</si>
  <si>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</si>
  <si>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</si>
  <si>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</si>
  <si>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</si>
  <si>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</si>
  <si>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</si>
  <si>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</si>
  <si>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</si>
  <si>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</si>
  <si>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</si>
  <si>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</si>
  <si>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</si>
  <si>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</si>
  <si>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</si>
  <si>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</si>
  <si>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</si>
  <si>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</si>
  <si>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</si>
  <si>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</si>
  <si>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</si>
  <si>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</si>
  <si>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</si>
  <si>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</si>
  <si>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</si>
  <si>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</si>
  <si>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</si>
  <si>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</si>
  <si>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</si>
  <si>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</si>
  <si>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</si>
  <si>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</si>
  <si>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</si>
  <si>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</si>
  <si>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</si>
  <si>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</si>
  <si>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</si>
  <si>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</si>
  <si>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</si>
  <si>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</si>
  <si>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</si>
  <si>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</si>
  <si>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</si>
  <si>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</si>
  <si>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</si>
  <si>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</si>
  <si>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</si>
  <si>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</si>
  <si>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</si>
  <si>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</si>
  <si>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</si>
  <si>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</si>
  <si>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</si>
  <si>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</si>
  <si>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</si>
  <si>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</si>
  <si>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</si>
  <si>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</si>
  <si>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</si>
  <si>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</si>
  <si>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</si>
  <si>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</si>
  <si>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</si>
  <si>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</si>
  <si>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</si>
  <si>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</si>
  <si>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</si>
  <si>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</si>
  <si>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</si>
  <si>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</si>
  <si>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</si>
  <si>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</si>
  <si>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</si>
  <si>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</si>
  <si>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</si>
  <si>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</si>
  <si>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</si>
  <si>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</si>
  <si>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</si>
  <si>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</si>
  <si>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</si>
  <si>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</si>
  <si>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</si>
  <si>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</si>
  <si>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</si>
  <si>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</si>
  <si>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</si>
  <si>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</si>
  <si>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</si>
  <si>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</si>
  <si>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</si>
  <si>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</si>
  <si>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</si>
  <si>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</si>
  <si>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</si>
  <si>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</si>
  <si>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</si>
  <si>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</si>
  <si>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</si>
  <si>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</si>
  <si>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</si>
  <si>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</si>
  <si>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</si>
  <si>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</si>
  <si>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</si>
  <si>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</si>
  <si>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</si>
  <si>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</si>
  <si>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</si>
  <si>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</si>
  <si>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</si>
  <si>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</si>
  <si>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</si>
  <si>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</si>
  <si>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</si>
  <si>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</si>
  <si>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</si>
  <si>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</si>
  <si>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</si>
  <si>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</si>
  <si>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</si>
  <si>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</si>
  <si>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</si>
  <si>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</si>
  <si>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</si>
  <si>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</si>
  <si>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</si>
  <si>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</si>
  <si>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</si>
  <si>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</si>
  <si>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</si>
  <si>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</si>
  <si>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</si>
  <si>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</si>
  <si>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</si>
  <si>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</si>
  <si>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</si>
  <si>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</si>
  <si>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</si>
  <si>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</si>
  <si>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</si>
  <si>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</si>
  <si>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</si>
  <si>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</si>
  <si>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</si>
  <si>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</si>
  <si>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</si>
  <si>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</si>
  <si>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</si>
  <si>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</si>
  <si>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</si>
  <si>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</si>
  <si>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</si>
  <si>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</si>
  <si>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</si>
  <si>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</si>
  <si>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</si>
  <si>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</si>
  <si>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</si>
  <si>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</si>
  <si>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</si>
  <si>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</si>
  <si>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</si>
  <si>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</si>
  <si>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</si>
  <si>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</si>
  <si>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</si>
  <si>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</si>
  <si>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</si>
  <si>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</si>
  <si>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</si>
  <si>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</si>
  <si>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</si>
  <si>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</si>
  <si>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</si>
  <si>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</si>
  <si>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</si>
  <si>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</si>
  <si>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</si>
  <si>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</si>
  <si>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</si>
  <si>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</si>
  <si>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</si>
  <si>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</si>
  <si>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</si>
  <si>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</si>
  <si>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</si>
  <si>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</si>
  <si>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</si>
  <si>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</si>
  <si>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</si>
  <si>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</si>
  <si>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</si>
  <si>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</si>
  <si>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</si>
  <si>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</si>
  <si>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</si>
  <si>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</si>
  <si>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</si>
  <si>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</si>
  <si>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</si>
  <si>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</si>
  <si>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</si>
  <si>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</si>
  <si>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</si>
  <si>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</si>
  <si>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</si>
  <si>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</si>
  <si>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</si>
  <si>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</si>
  <si>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</si>
  <si>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</si>
  <si>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</si>
  <si>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</si>
  <si>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</si>
  <si>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</si>
  <si>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</si>
  <si>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</si>
  <si>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</si>
  <si>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</si>
  <si>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</si>
  <si>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</si>
  <si>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</si>
  <si>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</si>
  <si>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</si>
  <si>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</si>
  <si>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</si>
  <si>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</si>
  <si>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</si>
  <si>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</si>
  <si>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</si>
  <si>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</si>
  <si>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</si>
  <si>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</si>
  <si>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</si>
  <si>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</si>
  <si>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</si>
  <si>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</si>
  <si>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</si>
  <si>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</si>
  <si>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</si>
  <si>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</si>
  <si>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</si>
  <si>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</si>
  <si>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</si>
  <si>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</si>
  <si>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</si>
  <si>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</si>
  <si>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</si>
  <si>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</si>
  <si>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</si>
  <si>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</si>
  <si>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</si>
  <si>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</si>
  <si>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</si>
  <si>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</si>
  <si>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</si>
  <si>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</si>
  <si>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</si>
  <si>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</si>
  <si>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</si>
  <si>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</si>
  <si>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</si>
  <si>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</si>
  <si>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</si>
  <si>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</si>
  <si>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</si>
  <si>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</si>
  <si>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</si>
  <si>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</si>
  <si>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</si>
  <si>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</si>
  <si>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</si>
  <si>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</si>
  <si>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</si>
  <si>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</si>
  <si>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</si>
  <si>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</si>
  <si>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</si>
  <si>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</si>
  <si>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</si>
  <si>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</si>
  <si>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</si>
  <si>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</si>
  <si>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</si>
  <si>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</si>
  <si>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</si>
  <si>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</si>
  <si>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</si>
  <si>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</si>
  <si>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</si>
  <si>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</si>
  <si>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</si>
  <si>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</si>
  <si>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</si>
  <si>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</si>
  <si>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</si>
  <si>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</si>
  <si>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</si>
  <si>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</si>
  <si>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</si>
  <si>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</si>
  <si>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</si>
  <si>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</si>
  <si>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</si>
  <si>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</si>
  <si>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</si>
  <si>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</si>
  <si>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</si>
  <si>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</si>
  <si>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</si>
  <si>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</si>
  <si>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</si>
  <si>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</si>
  <si>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</si>
  <si>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</si>
  <si>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</si>
  <si>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</si>
  <si>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</si>
  <si>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</si>
  <si>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</si>
  <si>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</si>
  <si>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</si>
  <si>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</si>
  <si>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</si>
  <si>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</si>
  <si>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</si>
  <si>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</si>
  <si>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</si>
  <si>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</si>
  <si>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</si>
  <si>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</si>
  <si>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</si>
  <si>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</si>
  <si>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</si>
  <si>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</si>
  <si>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</si>
  <si>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</si>
  <si>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</si>
  <si>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</si>
  <si>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</si>
  <si>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</si>
  <si>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</si>
  <si>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</si>
  <si>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</si>
  <si>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</si>
  <si>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</si>
  <si>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</si>
  <si>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</si>
  <si>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</si>
  <si>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</si>
  <si>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</si>
  <si>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</si>
  <si>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</si>
  <si>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</si>
  <si>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</si>
  <si>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</si>
  <si>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</si>
  <si>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</si>
  <si>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</si>
  <si>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</si>
  <si>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</si>
  <si>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</si>
  <si>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</si>
  <si>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</si>
  <si>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</si>
  <si>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</si>
  <si>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</si>
  <si>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</si>
  <si>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</si>
  <si>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</si>
  <si>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</si>
  <si>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</si>
  <si>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</si>
  <si>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</si>
  <si>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</si>
  <si>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</si>
  <si>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</si>
  <si>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</si>
  <si>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</si>
  <si>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</si>
  <si>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</si>
  <si>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</si>
  <si>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</si>
  <si>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</si>
  <si>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</si>
  <si>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</si>
  <si>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</si>
  <si>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</si>
  <si>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</si>
  <si>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</si>
  <si>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</si>
  <si>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</si>
  <si>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</si>
  <si>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</si>
  <si>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</si>
  <si>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</si>
  <si>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</si>
  <si>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</si>
  <si>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</si>
  <si>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</si>
  <si>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</si>
  <si>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</si>
  <si>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</si>
  <si>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</si>
  <si>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</si>
  <si>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</si>
  <si>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</si>
  <si>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</si>
  <si>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</si>
  <si>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</si>
  <si>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</si>
  <si>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</si>
  <si>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</si>
  <si>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</si>
  <si>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</si>
  <si>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</si>
  <si>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</si>
  <si>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</si>
  <si>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</si>
  <si>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</si>
  <si>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</si>
  <si>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</si>
  <si>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</si>
  <si>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</si>
  <si>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</si>
  <si>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</si>
  <si>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</si>
  <si>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</si>
  <si>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</si>
  <si>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</si>
  <si>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</si>
  <si>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</si>
  <si>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</si>
  <si>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</si>
  <si>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</si>
  <si>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</si>
  <si>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</si>
  <si>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</si>
  <si>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</si>
  <si>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</si>
  <si>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</si>
  <si>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</si>
  <si>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</si>
  <si>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</si>
  <si>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</si>
  <si>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</si>
  <si>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</si>
  <si>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</si>
  <si>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</si>
  <si>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</si>
  <si>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</si>
  <si>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</si>
  <si>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</si>
  <si>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</si>
  <si>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</si>
  <si>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</si>
  <si>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</si>
  <si>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</si>
  <si>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</si>
  <si>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</si>
  <si>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</si>
  <si>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</si>
  <si>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</si>
  <si>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</si>
  <si>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</si>
  <si>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</si>
  <si>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</si>
  <si>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</si>
  <si>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</si>
  <si>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</si>
  <si>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</si>
  <si>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</si>
  <si>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</si>
  <si>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</si>
  <si>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</si>
  <si>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</si>
  <si>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</si>
  <si>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</si>
  <si>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</si>
  <si>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</si>
  <si>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</si>
  <si>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</si>
  <si>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</si>
  <si>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</si>
  <si>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</si>
  <si>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</si>
  <si>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</si>
  <si>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</si>
  <si>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</si>
  <si>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</si>
  <si>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</si>
  <si>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</si>
  <si>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</si>
  <si>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</si>
  <si>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</si>
  <si>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</si>
  <si>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</si>
  <si>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</si>
  <si>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</si>
  <si>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</si>
  <si>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</si>
  <si>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</si>
  <si>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</si>
  <si>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</si>
  <si>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</si>
  <si>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</si>
  <si>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</si>
  <si>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</si>
  <si>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</si>
  <si>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</si>
  <si>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</si>
  <si>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</si>
  <si>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</si>
  <si>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</si>
  <si>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</si>
  <si>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</si>
  <si>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</si>
  <si>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</si>
  <si>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</si>
  <si>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</si>
  <si>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</si>
  <si>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</si>
  <si>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</si>
  <si>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</si>
  <si>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</si>
  <si>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</si>
  <si>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</si>
  <si>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</si>
  <si>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</si>
  <si>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</si>
  <si>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</si>
  <si>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</si>
  <si>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</si>
  <si>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</si>
  <si>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</si>
  <si>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</si>
  <si>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</si>
  <si>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</si>
  <si>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</si>
  <si>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</si>
  <si>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</si>
  <si>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</si>
  <si>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</si>
  <si>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</si>
  <si>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</si>
  <si>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</si>
  <si>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</si>
  <si>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</si>
  <si>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</si>
  <si>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</si>
  <si>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</si>
  <si>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</si>
  <si>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</si>
  <si>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</si>
  <si>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</si>
  <si>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</si>
  <si>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</si>
  <si>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</si>
  <si>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</si>
  <si>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</si>
  <si>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</si>
  <si>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</si>
  <si>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</si>
  <si>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</si>
  <si>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</si>
  <si>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</si>
  <si>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</si>
  <si>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</si>
  <si>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</si>
  <si>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</si>
  <si>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</si>
  <si>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</si>
  <si>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</si>
  <si>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</si>
  <si>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</si>
  <si>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</si>
  <si>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</si>
  <si>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</si>
  <si>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</si>
  <si>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</si>
  <si>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</si>
  <si>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</si>
  <si>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</si>
  <si>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</si>
  <si>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</si>
  <si>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</si>
  <si>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</si>
  <si>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</si>
  <si>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</si>
  <si>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</si>
  <si>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</si>
  <si>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</si>
  <si>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</si>
  <si>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</si>
  <si>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</si>
  <si>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</si>
  <si>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</si>
  <si>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</si>
  <si>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</si>
  <si>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</si>
  <si>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</si>
  <si>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</si>
  <si>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</si>
  <si>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</si>
  <si>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</si>
  <si>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</si>
  <si>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</si>
  <si>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</si>
  <si>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</si>
  <si>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</si>
  <si>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</si>
  <si>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</si>
  <si>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</si>
  <si>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</si>
  <si>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</si>
  <si>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</si>
  <si>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</si>
  <si>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</si>
  <si>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</si>
  <si>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</si>
  <si>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</si>
  <si>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</si>
  <si>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</si>
  <si>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</si>
  <si>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</si>
  <si>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</si>
  <si>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</si>
  <si>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</si>
  <si>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</si>
  <si>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</si>
  <si>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</si>
  <si>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</si>
  <si>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</si>
  <si>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</si>
  <si>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</si>
  <si>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</si>
  <si>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</si>
  <si>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</si>
  <si>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</si>
  <si>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</si>
  <si>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</si>
  <si>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</si>
  <si>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</si>
  <si>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</si>
  <si>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</si>
  <si>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</si>
  <si>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</si>
  <si>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</si>
  <si>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</si>
  <si>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</si>
  <si>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</si>
  <si>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</si>
  <si>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</si>
  <si>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</si>
  <si>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</si>
  <si>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</si>
  <si>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</si>
  <si>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</si>
  <si>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</si>
  <si>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</si>
  <si>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</si>
  <si>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</si>
  <si>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</si>
  <si>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</si>
  <si>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</si>
  <si>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</si>
  <si>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</si>
  <si>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</si>
  <si>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</si>
  <si>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</si>
  <si>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</si>
  <si>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</si>
  <si>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</si>
  <si>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</si>
  <si>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</si>
  <si>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</si>
  <si>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</si>
  <si>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</si>
  <si>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</si>
  <si>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</si>
  <si>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</si>
  <si>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</si>
  <si>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</si>
  <si>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</si>
  <si>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</si>
  <si>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</si>
  <si>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</si>
  <si>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</si>
  <si>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</si>
  <si>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</si>
  <si>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</si>
  <si>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</si>
  <si>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</si>
  <si>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</si>
  <si>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</si>
  <si>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</si>
  <si>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</si>
  <si>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</si>
  <si>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</si>
  <si>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</si>
  <si>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</si>
  <si>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</si>
  <si>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</si>
  <si>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</si>
  <si>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</si>
  <si>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</si>
  <si>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</si>
  <si>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</si>
  <si>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</si>
  <si>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</si>
  <si>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</si>
  <si>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</si>
  <si>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</si>
  <si>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</si>
  <si>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</si>
  <si>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</si>
  <si>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</si>
  <si>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</si>
  <si>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</si>
  <si>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</si>
  <si>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</si>
  <si>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</si>
  <si>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</si>
  <si>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</si>
  <si>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</si>
  <si>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</si>
  <si>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</si>
  <si>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</si>
  <si>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</si>
  <si>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</si>
  <si>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</si>
  <si>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</si>
  <si>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</si>
  <si>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</si>
  <si>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</si>
  <si>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</si>
  <si>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</si>
  <si>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</si>
  <si>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</si>
  <si>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</si>
  <si>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</si>
  <si>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</si>
  <si>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</si>
  <si>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</si>
  <si>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</si>
  <si>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</si>
  <si>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</si>
  <si>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</si>
  <si>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</si>
  <si>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</si>
  <si>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</si>
  <si>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</si>
  <si>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</si>
  <si>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</si>
  <si>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</si>
  <si>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</si>
  <si>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</si>
  <si>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</si>
  <si>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</si>
  <si>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</si>
  <si>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</si>
  <si>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</si>
  <si>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</si>
  <si>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</si>
  <si>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</si>
  <si>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</si>
  <si>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</si>
  <si>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</si>
  <si>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</si>
  <si>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</si>
  <si>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</si>
  <si>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</si>
  <si>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</si>
  <si>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</si>
  <si>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</si>
  <si>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</si>
  <si>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</si>
  <si>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</si>
  <si>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</si>
  <si>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</si>
  <si>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</si>
  <si>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</si>
  <si>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</si>
  <si>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</si>
  <si>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</si>
  <si>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</si>
  <si>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</si>
  <si>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</si>
  <si>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</si>
  <si>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</si>
  <si>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</si>
  <si>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</si>
  <si>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</si>
  <si>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</si>
  <si>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</si>
  <si>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</si>
  <si>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</si>
  <si>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</si>
  <si>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</si>
  <si>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</si>
  <si>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</si>
  <si>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</si>
  <si>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</si>
  <si>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</si>
  <si>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</si>
  <si>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</si>
  <si>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</si>
  <si>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</si>
  <si>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</si>
  <si>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</si>
  <si>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</si>
  <si>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</si>
  <si>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</si>
  <si>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</si>
  <si>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</si>
  <si>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</si>
  <si>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</si>
  <si>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</si>
  <si>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</si>
  <si>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</si>
  <si>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</si>
  <si>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</si>
  <si>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</si>
  <si>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</si>
  <si>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</si>
  <si>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</si>
  <si>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</si>
  <si>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</si>
  <si>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</si>
  <si>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</si>
  <si>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</si>
  <si>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</si>
  <si>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</si>
  <si>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</si>
  <si>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</si>
  <si>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</si>
  <si>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</si>
  <si>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</si>
  <si>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</si>
  <si>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</si>
  <si>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</si>
  <si>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</si>
  <si>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</si>
  <si>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</si>
  <si>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</si>
  <si>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</si>
  <si>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</si>
  <si>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</si>
  <si>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</si>
  <si>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</si>
  <si>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</si>
  <si>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</si>
  <si>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</si>
  <si>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</si>
  <si>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</si>
  <si>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</si>
  <si>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</si>
  <si>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</si>
  <si>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</si>
  <si>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</si>
  <si>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</si>
  <si>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</si>
  <si>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</si>
  <si>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</si>
  <si>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</si>
  <si>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</si>
  <si>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</si>
  <si>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</si>
  <si>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</si>
  <si>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</si>
  <si>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</si>
  <si>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</si>
  <si>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</si>
  <si>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</si>
  <si>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</si>
  <si>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</si>
  <si>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</si>
  <si>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</si>
  <si>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</si>
  <si>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</si>
  <si>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</si>
  <si>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</si>
  <si>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</si>
  <si>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</si>
  <si>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</si>
  <si>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</si>
  <si>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</si>
  <si>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</si>
  <si>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</si>
  <si>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</si>
  <si>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</si>
  <si>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</si>
  <si>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</si>
  <si>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</si>
  <si>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</si>
  <si>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</si>
  <si>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</si>
  <si>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</si>
  <si>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</si>
  <si>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</si>
  <si>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</si>
  <si>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</si>
  <si>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</si>
  <si>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</si>
  <si>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</si>
  <si>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</si>
  <si>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</si>
  <si>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</si>
  <si>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</si>
  <si>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</si>
  <si>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</si>
  <si>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</si>
  <si>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</si>
  <si>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</si>
  <si>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</si>
  <si>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</si>
  <si>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</si>
  <si>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</si>
  <si>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</si>
  <si>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</si>
  <si>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</si>
  <si>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</si>
  <si>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</si>
  <si>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</si>
  <si>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</si>
  <si>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</si>
  <si>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</si>
  <si>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</si>
  <si>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</si>
  <si>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</si>
  <si>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</si>
  <si>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</si>
  <si>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</si>
  <si>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</si>
  <si>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</si>
  <si>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</si>
  <si>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</si>
  <si>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</si>
  <si>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</si>
  <si>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</si>
  <si>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</si>
  <si>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</si>
  <si>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</si>
  <si>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</si>
  <si>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</si>
  <si>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</si>
  <si>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</si>
  <si>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</si>
  <si>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</si>
  <si>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</si>
  <si>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</si>
  <si>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</si>
  <si>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</si>
  <si>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</si>
  <si>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</si>
  <si>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</si>
  <si>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</si>
  <si>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</si>
  <si>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</si>
  <si>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</si>
  <si>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</si>
  <si>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</si>
  <si>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</si>
  <si>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</si>
  <si>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</si>
  <si>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</si>
  <si>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</si>
  <si>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</si>
  <si>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</si>
  <si>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</si>
  <si>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</si>
  <si>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</si>
  <si>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</si>
  <si>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</si>
  <si>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</si>
  <si>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</si>
  <si>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</si>
  <si>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</si>
  <si>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</si>
  <si>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</si>
  <si>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</si>
  <si>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</si>
  <si>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</si>
  <si>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</si>
  <si>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</si>
  <si>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</si>
  <si>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</si>
  <si>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</si>
  <si>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</si>
  <si>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</si>
  <si>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</si>
  <si>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</si>
  <si>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</si>
  <si>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</si>
  <si>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</si>
  <si>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</si>
  <si>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</si>
  <si>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</si>
  <si>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</si>
  <si>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</si>
  <si>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</si>
  <si>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</si>
  <si>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</si>
  <si>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</si>
  <si>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</si>
  <si>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</si>
  <si>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</si>
  <si>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</si>
  <si>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</si>
  <si>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</si>
  <si>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</si>
  <si>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</si>
  <si>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</si>
  <si>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</si>
  <si>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</si>
  <si>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</si>
  <si>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</si>
  <si>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</si>
  <si>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</si>
  <si>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</si>
  <si>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</si>
  <si>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</si>
  <si>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</si>
  <si>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</si>
  <si>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</si>
  <si>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</si>
  <si>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</si>
  <si>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</si>
  <si>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</si>
  <si>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</si>
  <si>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</si>
  <si>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</si>
  <si>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</si>
  <si>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</si>
  <si>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</si>
  <si>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</si>
  <si>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</si>
  <si>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</si>
  <si>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</si>
  <si>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</si>
  <si>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</si>
  <si>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</si>
  <si>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</si>
  <si>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</si>
  <si>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</si>
  <si>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</si>
  <si>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</si>
  <si>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</si>
  <si>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</si>
  <si>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</si>
  <si>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</si>
  <si>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</si>
  <si>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</si>
  <si>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</si>
  <si>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</si>
  <si>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</si>
  <si>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</si>
  <si>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</si>
  <si>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</si>
  <si>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</si>
  <si>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</si>
  <si>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</si>
  <si>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</si>
  <si>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</si>
  <si>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</si>
  <si>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</si>
  <si>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</si>
  <si>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</si>
  <si>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</si>
  <si>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</si>
  <si>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</si>
  <si>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</si>
  <si>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</si>
  <si>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</si>
  <si>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</si>
  <si>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</si>
  <si>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</si>
  <si>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</si>
  <si>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</si>
  <si>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</si>
  <si>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</si>
  <si>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</si>
  <si>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</si>
  <si>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</si>
  <si>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</si>
  <si>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</si>
  <si>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</si>
  <si>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</si>
  <si>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</si>
  <si>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</si>
  <si>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</si>
  <si>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</si>
  <si>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</si>
  <si>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</si>
  <si>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</si>
  <si>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</si>
  <si>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</si>
  <si>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</si>
  <si>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</si>
  <si>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</si>
  <si>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</si>
  <si>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</si>
  <si>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</si>
  <si>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</si>
  <si>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</si>
  <si>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</si>
  <si>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</si>
  <si>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</si>
  <si>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</si>
  <si>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</si>
  <si>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</si>
  <si>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</si>
  <si>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</si>
  <si>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</si>
  <si>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</si>
  <si>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</si>
  <si>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</si>
  <si>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</si>
  <si>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</si>
  <si>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</si>
  <si>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</si>
  <si>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</si>
  <si>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</si>
  <si>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</si>
  <si>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</si>
  <si>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</si>
  <si>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</si>
  <si>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</si>
  <si>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</si>
  <si>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</si>
  <si>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</si>
  <si>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</si>
  <si>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</si>
  <si>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</si>
  <si>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</si>
  <si>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</si>
  <si>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</si>
  <si>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</si>
  <si>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</si>
  <si>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</si>
  <si>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</si>
  <si>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</si>
  <si>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</si>
  <si>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</si>
  <si>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</si>
  <si>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</si>
  <si>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</si>
  <si>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</si>
  <si>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</si>
  <si>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</si>
  <si>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</si>
  <si>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</si>
  <si>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</si>
  <si>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</si>
  <si>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</si>
  <si>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</si>
  <si>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</si>
  <si>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</si>
  <si>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</si>
  <si>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</si>
  <si>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</si>
  <si>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</si>
  <si>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</si>
  <si>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</si>
  <si>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</si>
  <si>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</si>
  <si>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</si>
  <si>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</si>
  <si>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</si>
  <si>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</si>
  <si>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</si>
  <si>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</si>
  <si>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</si>
  <si>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</si>
  <si>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</si>
  <si>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</si>
  <si>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</si>
  <si>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</si>
  <si>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</si>
  <si>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</si>
  <si>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</si>
  <si>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</si>
  <si>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</si>
  <si>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</si>
  <si>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</si>
  <si>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</si>
  <si>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</si>
  <si>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</si>
  <si>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</si>
  <si>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</si>
  <si>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</si>
  <si>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</si>
  <si>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</si>
  <si>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</si>
  <si>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</si>
  <si>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</si>
  <si>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</si>
  <si>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</si>
  <si>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</si>
  <si>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</si>
  <si>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</si>
  <si>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</si>
  <si>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</si>
  <si>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</si>
  <si>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</si>
  <si>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</si>
  <si>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</si>
  <si>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</si>
  <si>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</si>
  <si>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</si>
  <si>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</si>
  <si>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</si>
  <si>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</si>
  <si>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</si>
  <si>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</si>
  <si>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</si>
  <si>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</si>
  <si>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</si>
  <si>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</si>
  <si>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</si>
  <si>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</si>
  <si>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</si>
  <si>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</si>
  <si>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</si>
  <si>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</si>
  <si>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</si>
  <si>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</si>
  <si>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</si>
  <si>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</si>
  <si>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</si>
  <si>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</si>
  <si>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</si>
  <si>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</si>
  <si>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</si>
  <si>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</si>
  <si>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</si>
  <si>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</si>
  <si>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</si>
  <si>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</si>
  <si>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</si>
  <si>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</si>
  <si>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</si>
  <si>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</si>
  <si>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</si>
  <si>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</si>
  <si>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</si>
  <si>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</si>
  <si>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</si>
  <si>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</si>
  <si>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</si>
  <si>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</si>
  <si>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</si>
  <si>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</si>
  <si>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</si>
  <si>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</si>
  <si>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</si>
  <si>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</si>
  <si>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</si>
  <si>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</si>
  <si>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</si>
  <si>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</si>
  <si>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</si>
  <si>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</si>
  <si>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</si>
  <si>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</si>
  <si>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</si>
  <si>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</si>
  <si>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</si>
  <si>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</si>
  <si>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</si>
  <si>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</si>
  <si>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</si>
  <si>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</si>
  <si>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</si>
  <si>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</si>
  <si>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</si>
  <si>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</si>
  <si>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</si>
  <si>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</si>
  <si>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</si>
  <si>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</si>
  <si>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</si>
  <si>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</si>
  <si>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</si>
  <si>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</si>
  <si>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</si>
  <si>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</si>
  <si>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</si>
  <si>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</si>
  <si>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</si>
  <si>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</si>
  <si>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</si>
  <si>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</si>
  <si>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</si>
  <si>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</si>
  <si>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</si>
  <si>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</si>
  <si>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</si>
  <si>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</si>
  <si>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</si>
  <si>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</si>
  <si>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</si>
  <si>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</si>
  <si>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</si>
  <si>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</si>
  <si>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</si>
  <si>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</si>
  <si>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</si>
  <si>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</si>
  <si>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</si>
  <si>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</si>
  <si>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</si>
  <si>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</si>
  <si>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</si>
  <si>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</si>
  <si>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</si>
  <si>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</si>
  <si>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</si>
  <si>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</si>
  <si>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</si>
  <si>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</si>
  <si>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</si>
  <si>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</si>
  <si>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</si>
  <si>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</si>
  <si>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</si>
  <si>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</si>
  <si>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</si>
  <si>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</si>
  <si>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</si>
  <si>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</si>
  <si>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</si>
  <si>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</si>
  <si>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</si>
  <si>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</si>
  <si>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</si>
  <si>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</si>
  <si>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</si>
  <si>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</si>
  <si>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</si>
  <si>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</si>
  <si>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</si>
  <si>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</si>
  <si>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</si>
  <si>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</si>
  <si>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</si>
  <si>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</si>
  <si>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</si>
  <si>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</si>
  <si>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</si>
  <si>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</si>
  <si>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</si>
  <si>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</si>
  <si>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</si>
  <si>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</si>
  <si>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</si>
  <si>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</si>
  <si>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</si>
  <si>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</si>
  <si>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</si>
  <si>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</si>
  <si>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</si>
  <si>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</si>
  <si>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</si>
  <si>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</si>
  <si>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</si>
  <si>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</si>
  <si>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</si>
  <si>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</si>
  <si>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</si>
  <si>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</si>
  <si>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</si>
  <si>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</si>
  <si>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</si>
  <si>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</si>
  <si>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</si>
  <si>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</si>
  <si>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</si>
  <si>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</si>
  <si>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</si>
  <si>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</si>
  <si>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</si>
  <si>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</si>
  <si>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</si>
  <si>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</si>
  <si>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</si>
  <si>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</si>
  <si>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</si>
  <si>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</si>
  <si>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</si>
  <si>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</si>
  <si>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</si>
  <si>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</si>
  <si>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</si>
  <si>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</si>
  <si>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</si>
  <si>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</si>
  <si>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</si>
  <si>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</si>
  <si>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</si>
  <si>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</si>
  <si>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</si>
  <si>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</si>
  <si>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</si>
  <si>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</si>
  <si>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</si>
  <si>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</si>
  <si>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</si>
  <si>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</si>
  <si>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</si>
  <si>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</si>
  <si>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</si>
  <si>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</si>
  <si>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</si>
  <si>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</si>
  <si>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</si>
  <si>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</si>
  <si>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</si>
  <si>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</si>
  <si>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</si>
  <si>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</si>
  <si>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</si>
  <si>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</si>
  <si>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</si>
  <si>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</si>
  <si>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</si>
  <si>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</si>
  <si>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</si>
  <si>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</si>
  <si>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</si>
  <si>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</si>
  <si>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</si>
  <si>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</si>
  <si>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</si>
  <si>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</si>
  <si>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</si>
  <si>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</si>
  <si>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</si>
  <si>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</si>
  <si>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</si>
  <si>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</si>
  <si>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</si>
  <si>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</si>
  <si>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</si>
  <si>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</si>
  <si>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</si>
  <si>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</si>
  <si>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</si>
  <si>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</si>
  <si>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</si>
  <si>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</si>
  <si>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</si>
  <si>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</si>
  <si>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</si>
  <si>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</si>
  <si>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</si>
  <si>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</si>
  <si>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</si>
  <si>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</si>
  <si>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</si>
  <si>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</si>
  <si>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</si>
  <si>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</si>
  <si>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</si>
  <si>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</si>
  <si>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</si>
  <si>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</si>
  <si>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</si>
  <si>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</si>
  <si>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</si>
  <si>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</si>
  <si>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</si>
  <si>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</si>
  <si>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</si>
  <si>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</si>
  <si>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</si>
  <si>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</si>
  <si>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</si>
  <si>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</si>
  <si>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</si>
  <si>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</si>
  <si>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</si>
  <si>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</si>
  <si>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</si>
  <si>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</si>
  <si>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</si>
  <si>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</si>
  <si>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</si>
  <si>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</si>
  <si>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</si>
  <si>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</si>
  <si>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</si>
  <si>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</si>
  <si>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</si>
  <si>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</si>
  <si>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</si>
  <si>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</si>
  <si>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</si>
  <si>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</si>
  <si>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</si>
  <si>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</si>
  <si>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</si>
  <si>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</si>
  <si>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</si>
  <si>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</si>
  <si>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</si>
  <si>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</si>
  <si>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</si>
  <si>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</si>
  <si>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</si>
  <si>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</si>
  <si>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</si>
  <si>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</si>
  <si>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</si>
  <si>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</si>
  <si>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</si>
  <si>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</si>
  <si>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</si>
  <si>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</si>
  <si>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</si>
  <si>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</si>
  <si>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</si>
  <si>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</si>
  <si>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</si>
  <si>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</si>
  <si>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</si>
  <si>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</si>
  <si>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</si>
  <si>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</si>
  <si>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</si>
  <si>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</si>
  <si>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</si>
  <si>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</si>
  <si>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</si>
  <si>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</si>
  <si>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</si>
  <si>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</si>
  <si>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</si>
  <si>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</si>
  <si>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</si>
  <si>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</si>
  <si>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</si>
  <si>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</si>
  <si>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</si>
  <si>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</si>
  <si>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</si>
  <si>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</si>
  <si>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</si>
  <si>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</si>
  <si>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</si>
  <si>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</si>
  <si>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</si>
  <si>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</si>
  <si>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</si>
  <si>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</si>
  <si>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</si>
  <si>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</si>
  <si>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</si>
  <si>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</si>
  <si>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</si>
  <si>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</si>
  <si>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</si>
  <si>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</si>
  <si>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</si>
  <si>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</si>
  <si>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</si>
  <si>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</si>
  <si>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</si>
  <si>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</si>
  <si>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</si>
  <si>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</si>
  <si>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</si>
  <si>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</si>
  <si>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</si>
  <si>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</si>
  <si>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</si>
  <si>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</si>
  <si>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</si>
  <si>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</si>
  <si>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</si>
  <si>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</si>
  <si>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</si>
  <si>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</si>
  <si>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</si>
  <si>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</si>
  <si>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</si>
  <si>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</si>
  <si>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</si>
  <si>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</si>
  <si>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</si>
  <si>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</si>
  <si>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</si>
  <si>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</si>
  <si>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</si>
  <si>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</si>
  <si>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</si>
  <si>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</si>
  <si>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</si>
  <si>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</si>
  <si>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</si>
  <si>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</si>
  <si>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</si>
  <si>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</si>
  <si>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</si>
  <si>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</si>
  <si>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</si>
  <si>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</si>
  <si>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</si>
  <si>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</si>
  <si>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</si>
  <si>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</si>
  <si>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</si>
  <si>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</si>
  <si>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</si>
  <si>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</si>
  <si>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</si>
  <si>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</si>
  <si>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</si>
  <si>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</si>
  <si>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</si>
  <si>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</si>
  <si>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</si>
  <si>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</si>
  <si>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</si>
  <si>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</si>
  <si>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</si>
  <si>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</si>
  <si>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</si>
  <si>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</si>
  <si>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</si>
  <si>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</si>
  <si>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</si>
  <si>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</si>
  <si>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</si>
  <si>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</si>
  <si>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</si>
  <si>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</si>
  <si>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</si>
  <si>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</si>
  <si>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</si>
  <si>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</si>
  <si>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</si>
  <si>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</si>
  <si>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</si>
  <si>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</si>
  <si>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</si>
  <si>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</si>
  <si>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</si>
  <si>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</si>
  <si>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</si>
  <si>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</si>
  <si>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</si>
  <si>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</si>
  <si>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</si>
  <si>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</si>
  <si>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</si>
  <si>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</si>
  <si>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</si>
  <si>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</si>
  <si>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</si>
  <si>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</si>
  <si>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</si>
  <si>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</si>
  <si>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</si>
  <si>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</si>
  <si>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</si>
  <si>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</si>
  <si>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</si>
  <si>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</si>
  <si>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</si>
  <si>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</si>
  <si>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</si>
  <si>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</si>
  <si>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</si>
  <si>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</si>
  <si>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</si>
  <si>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</si>
  <si>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</si>
  <si>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</si>
  <si>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</si>
  <si>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</si>
  <si>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</si>
  <si>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</si>
  <si>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</si>
  <si>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</si>
  <si>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</si>
  <si>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</si>
  <si>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</si>
  <si>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</si>
  <si>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</si>
  <si>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</si>
  <si>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</si>
  <si>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</si>
  <si>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</si>
  <si>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</si>
  <si>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</si>
  <si>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</si>
  <si>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</si>
  <si>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</si>
  <si>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</si>
  <si>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</si>
  <si>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</si>
  <si>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</si>
  <si>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</si>
  <si>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</si>
  <si>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</si>
  <si>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</si>
  <si>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</si>
  <si>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</si>
  <si>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</si>
  <si>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</si>
  <si>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</si>
  <si>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</si>
  <si>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</si>
  <si>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</si>
  <si>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</si>
  <si>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</si>
  <si>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</si>
  <si>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</si>
  <si>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</si>
  <si>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</si>
  <si>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</si>
  <si>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</si>
  <si>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</si>
  <si>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</si>
  <si>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</si>
  <si>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</si>
  <si>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</si>
  <si>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</si>
  <si>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</si>
  <si>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</si>
  <si>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</si>
  <si>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</si>
  <si>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</si>
  <si>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</si>
  <si>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</si>
  <si>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</si>
  <si>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</si>
  <si>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</si>
  <si>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</si>
  <si>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</si>
  <si>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</si>
  <si>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</si>
  <si>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</si>
  <si>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</si>
  <si>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</si>
  <si>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</si>
  <si>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</si>
  <si>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</si>
  <si>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</si>
  <si>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</si>
  <si>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</si>
  <si>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</si>
  <si>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</si>
  <si>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</si>
  <si>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</si>
  <si>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</si>
  <si>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</si>
  <si>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</si>
  <si>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</si>
  <si>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</si>
  <si>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</si>
  <si>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</si>
  <si>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</si>
  <si>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</si>
  <si>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</si>
  <si>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</si>
  <si>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</si>
  <si>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</si>
  <si>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</si>
  <si>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</si>
  <si>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</si>
  <si>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</si>
  <si>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</si>
  <si>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</si>
  <si>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</si>
  <si>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</si>
  <si>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</si>
  <si>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</si>
  <si>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</si>
  <si>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</si>
  <si>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</si>
  <si>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</si>
  <si>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</si>
  <si>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</si>
  <si>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</si>
  <si>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</si>
  <si>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</si>
  <si>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</si>
  <si>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</si>
  <si>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</si>
  <si>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</si>
  <si>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</si>
  <si>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</si>
  <si>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</si>
  <si>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</si>
  <si>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</si>
  <si>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</si>
  <si>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</si>
  <si>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</si>
  <si>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</si>
  <si>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</si>
  <si>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</si>
  <si>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</si>
  <si>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</si>
  <si>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</si>
  <si>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</si>
  <si>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</si>
  <si>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</si>
  <si>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</si>
  <si>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</si>
  <si>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</si>
  <si>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</si>
  <si>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</si>
  <si>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</si>
  <si>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</si>
  <si>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</si>
  <si>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</si>
  <si>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</si>
  <si>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</si>
  <si>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</si>
  <si>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</si>
  <si>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</si>
  <si>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</si>
  <si>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</si>
  <si>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</si>
  <si>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</si>
  <si>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</si>
  <si>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</si>
  <si>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</si>
  <si>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</si>
  <si>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</si>
  <si>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</si>
  <si>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</si>
  <si>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</si>
  <si>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</si>
  <si>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</si>
  <si>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</si>
  <si>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</si>
  <si>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</si>
  <si>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</si>
  <si>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</si>
  <si>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</si>
  <si>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</si>
  <si>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</si>
  <si>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</si>
  <si>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</si>
  <si>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</si>
  <si>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</si>
  <si>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</si>
  <si>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</si>
  <si>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</si>
  <si>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</si>
  <si>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</si>
  <si>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</si>
  <si>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</si>
  <si>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</si>
  <si>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</si>
  <si>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</si>
  <si>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</si>
  <si>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</si>
  <si>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</si>
  <si>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</si>
  <si>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</si>
  <si>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</si>
  <si>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</si>
  <si>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</si>
  <si>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</si>
  <si>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</si>
  <si>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</si>
  <si>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</si>
  <si>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</si>
  <si>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</si>
  <si>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</si>
  <si>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</si>
  <si>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</si>
  <si>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</si>
  <si>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</si>
  <si>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</si>
  <si>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</si>
  <si>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</si>
  <si>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</si>
  <si>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</si>
  <si>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</si>
  <si>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</si>
  <si>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</si>
  <si>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</si>
  <si>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</si>
  <si>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</si>
  <si>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</si>
  <si>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</si>
  <si>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</si>
  <si>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</si>
  <si>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</si>
  <si>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</si>
  <si>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</si>
  <si>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</si>
  <si>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</si>
  <si>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</si>
  <si>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</si>
  <si>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</si>
  <si>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</si>
  <si>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</si>
  <si>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</si>
  <si>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</si>
  <si>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</si>
  <si>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</si>
  <si>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</si>
  <si>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</si>
  <si>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</si>
  <si>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</si>
  <si>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</si>
  <si>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</si>
  <si>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</si>
  <si>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</si>
  <si>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</si>
  <si>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</si>
  <si>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</si>
  <si>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</si>
  <si>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</si>
  <si>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</si>
  <si>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</si>
  <si>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</si>
  <si>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</si>
  <si>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</si>
  <si>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</si>
  <si>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</si>
  <si>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</si>
  <si>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</si>
  <si>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</si>
  <si>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</si>
  <si>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</si>
  <si>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</si>
  <si>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</si>
  <si>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</si>
  <si>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</si>
  <si>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</si>
  <si>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</si>
  <si>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</si>
  <si>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</si>
  <si>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</si>
  <si>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</si>
  <si>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</si>
  <si>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</si>
  <si>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</si>
  <si>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</si>
  <si>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</si>
  <si>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</si>
  <si>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</si>
  <si>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</si>
  <si>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</si>
  <si>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</si>
  <si>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</si>
  <si>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</si>
  <si>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</si>
  <si>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</si>
  <si>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</si>
  <si>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</si>
  <si>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</si>
  <si>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</si>
  <si>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</si>
  <si>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</si>
  <si>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</si>
  <si>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</si>
  <si>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</si>
  <si>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</si>
  <si>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</si>
  <si>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</si>
  <si>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</si>
  <si>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</si>
  <si>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</si>
  <si>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</si>
  <si>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</si>
  <si>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</si>
  <si>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</si>
  <si>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</si>
  <si>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</si>
  <si>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</si>
  <si>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</si>
  <si>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</si>
  <si>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</si>
  <si>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</si>
  <si>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</si>
  <si>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</si>
  <si>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</si>
  <si>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</si>
  <si>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</si>
  <si>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</si>
  <si>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</si>
  <si>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</si>
  <si>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</si>
  <si>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</si>
  <si>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</si>
  <si>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</si>
  <si>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</si>
  <si>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</si>
  <si>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</si>
  <si>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</si>
  <si>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</si>
  <si>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</si>
  <si>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</si>
  <si>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</si>
  <si>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</si>
  <si>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</si>
  <si>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</si>
  <si>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</si>
  <si>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</si>
  <si>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</si>
  <si>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</si>
  <si>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</si>
  <si>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</si>
  <si>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</si>
  <si>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</si>
  <si>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</si>
  <si>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</si>
  <si>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</si>
  <si>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</si>
  <si>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</si>
  <si>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</si>
  <si>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</si>
  <si>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</si>
  <si>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</si>
  <si>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</si>
  <si>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</si>
  <si>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</si>
  <si>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</si>
  <si>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</si>
  <si>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</si>
  <si>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</si>
  <si>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</si>
  <si>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</si>
  <si>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</si>
  <si>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</si>
  <si>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</si>
  <si>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</si>
  <si>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</si>
  <si>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</si>
  <si>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</si>
  <si>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</si>
  <si>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</si>
  <si>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</si>
  <si>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</si>
  <si>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</si>
  <si>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</si>
  <si>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</si>
  <si>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</si>
  <si>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</si>
  <si>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</si>
  <si>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</si>
  <si>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</si>
  <si>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</si>
  <si>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</si>
  <si>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</si>
  <si>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</si>
  <si>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</si>
  <si>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</si>
  <si>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</si>
  <si>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</si>
  <si>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</si>
  <si>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</si>
  <si>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</si>
  <si>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</si>
  <si>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</si>
  <si>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</si>
  <si>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</si>
  <si>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</si>
  <si>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</si>
  <si>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</si>
  <si>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</si>
  <si>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</si>
  <si>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</si>
  <si>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</si>
  <si>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</si>
  <si>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</si>
  <si>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</si>
  <si>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</si>
  <si>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</si>
  <si>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</si>
  <si>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</si>
  <si>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</si>
  <si>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</si>
  <si>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</si>
  <si>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</si>
  <si>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</si>
  <si>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</si>
  <si>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</si>
  <si>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</si>
  <si>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</si>
  <si>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</si>
  <si>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</si>
  <si>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</si>
  <si>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</si>
  <si>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</si>
  <si>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</si>
  <si>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</si>
  <si>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</si>
  <si>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</si>
  <si>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</si>
  <si>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</si>
  <si>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</si>
  <si>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</si>
  <si>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</si>
  <si>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</si>
  <si>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</si>
  <si>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</si>
  <si>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</si>
  <si>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</si>
  <si>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</si>
  <si>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</si>
  <si>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</si>
  <si>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</si>
  <si>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</si>
  <si>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</si>
  <si>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</si>
  <si>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</si>
  <si>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</si>
  <si>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</si>
  <si>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</si>
  <si>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</si>
  <si>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</si>
  <si>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</si>
  <si>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</si>
  <si>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</si>
  <si>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</si>
  <si>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</si>
  <si>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</si>
  <si>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</si>
  <si>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</si>
  <si>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</si>
  <si>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</si>
  <si>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</si>
  <si>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</si>
  <si>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</si>
  <si>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</si>
  <si>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</si>
  <si>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</si>
  <si>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</si>
  <si>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</si>
  <si>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</si>
  <si>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</si>
  <si>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</si>
  <si>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</si>
  <si>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</si>
  <si>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</si>
  <si>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</si>
  <si>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</si>
  <si>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</si>
  <si>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</si>
  <si>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</si>
  <si>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</si>
  <si>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</si>
  <si>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</si>
  <si>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</si>
  <si>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</si>
  <si>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</si>
  <si>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</si>
  <si>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</si>
  <si>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</si>
  <si>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</si>
  <si>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</si>
  <si>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</si>
  <si>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</si>
  <si>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</si>
  <si>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</si>
  <si>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</si>
  <si>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</si>
  <si>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</si>
  <si>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</si>
  <si>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</si>
  <si>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</si>
  <si>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</si>
  <si>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</si>
  <si>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</si>
  <si>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</si>
  <si>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</si>
  <si>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</si>
  <si>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</si>
  <si>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</si>
  <si>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</si>
  <si>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</si>
  <si>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</si>
  <si>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</si>
  <si>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</si>
  <si>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</si>
  <si>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</si>
  <si>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</si>
  <si>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</si>
  <si>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</si>
  <si>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</si>
  <si>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</si>
  <si>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</si>
  <si>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</si>
  <si>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</si>
  <si>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</si>
  <si>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</si>
  <si>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</si>
  <si>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</si>
  <si>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</si>
  <si>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</si>
  <si>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</si>
  <si>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</si>
  <si>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</si>
  <si>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</si>
  <si>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</si>
  <si>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</si>
  <si>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</si>
  <si>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</si>
  <si>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</si>
  <si>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</si>
  <si>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</si>
  <si>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</si>
  <si>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</si>
  <si>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</si>
  <si>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</si>
  <si>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</si>
  <si>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</si>
  <si>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</si>
  <si>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</si>
  <si>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</si>
  <si>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</si>
  <si>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</si>
  <si>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</si>
  <si>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</si>
  <si>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</si>
  <si>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</si>
  <si>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</si>
  <si>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</si>
  <si>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</si>
  <si>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</si>
  <si>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</si>
  <si>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</si>
  <si>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</si>
  <si>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</si>
  <si>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</si>
  <si>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</si>
  <si>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</si>
  <si>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</si>
  <si>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</si>
  <si>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</si>
  <si>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</si>
  <si>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</si>
  <si>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</si>
  <si>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</si>
  <si>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</si>
  <si>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</si>
  <si>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</si>
  <si>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</si>
  <si>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</si>
  <si>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</si>
  <si>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</si>
  <si>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</si>
  <si>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</si>
  <si>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</si>
  <si>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</si>
  <si>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</si>
  <si>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</si>
  <si>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</si>
  <si>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</si>
  <si>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</si>
  <si>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</si>
  <si>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</si>
  <si>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</si>
  <si>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</si>
  <si>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</si>
  <si>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</si>
  <si>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</si>
  <si>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</si>
  <si>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</si>
  <si>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</si>
  <si>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</si>
  <si>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</si>
  <si>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</si>
  <si>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</si>
  <si>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</si>
  <si>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</si>
  <si>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</si>
  <si>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</si>
  <si>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</si>
  <si>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</si>
  <si>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</si>
  <si>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</si>
  <si>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</si>
  <si>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</si>
  <si>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</si>
  <si>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</si>
  <si>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</si>
  <si>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</si>
  <si>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</si>
  <si>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</si>
  <si>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</si>
  <si>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</si>
  <si>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</si>
  <si>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</si>
  <si>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</si>
  <si>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</si>
  <si>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</si>
  <si>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</si>
  <si>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</si>
  <si>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</si>
  <si>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</si>
  <si>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</si>
  <si>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</si>
  <si>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</si>
  <si>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</si>
  <si>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</si>
  <si>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</si>
  <si>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</si>
  <si>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</si>
  <si>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</si>
  <si>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</si>
  <si>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</si>
  <si>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</si>
  <si>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</si>
  <si>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</si>
  <si>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</si>
  <si>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</si>
  <si>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</si>
  <si>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</si>
  <si>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</si>
  <si>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</si>
  <si>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</si>
  <si>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</si>
  <si>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</si>
  <si>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</si>
  <si>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</si>
  <si>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</si>
  <si>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</si>
  <si>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</si>
  <si>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</si>
  <si>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</si>
  <si>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</si>
  <si>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</si>
  <si>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</si>
  <si>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</si>
  <si>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</si>
  <si>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</si>
  <si>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</si>
  <si>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</si>
  <si>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</si>
  <si>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</si>
  <si>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</si>
  <si>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</si>
  <si>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</si>
  <si>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</si>
  <si>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</si>
  <si>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</si>
  <si>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</si>
  <si>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</si>
  <si>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</si>
  <si>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</si>
  <si>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</si>
  <si>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</si>
  <si>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</si>
  <si>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</si>
  <si>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</si>
  <si>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</si>
  <si>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</si>
  <si>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</si>
  <si>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</si>
  <si>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</si>
  <si>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</si>
  <si>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</si>
  <si>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</si>
  <si>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</si>
  <si>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</si>
  <si>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</si>
  <si>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</si>
  <si>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</si>
  <si>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</si>
  <si>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</si>
  <si>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</si>
  <si>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</si>
  <si>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</si>
  <si>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</si>
  <si>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</si>
  <si>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</si>
  <si>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</si>
  <si>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</si>
  <si>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</si>
  <si>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</si>
  <si>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</si>
  <si>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</si>
  <si>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</si>
  <si>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</si>
  <si>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</si>
  <si>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</si>
  <si>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</si>
  <si>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</si>
  <si>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</si>
  <si>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</si>
  <si>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</si>
  <si>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</si>
  <si>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</si>
  <si>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</si>
  <si>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</si>
  <si>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</si>
  <si>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</si>
  <si>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</si>
  <si>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</si>
  <si>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</si>
  <si>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</si>
  <si>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</si>
  <si>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</si>
  <si>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</si>
  <si>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</si>
  <si>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</si>
  <si>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</si>
  <si>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</si>
  <si>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</si>
  <si>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</si>
  <si>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</si>
  <si>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</si>
  <si>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</si>
  <si>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</si>
  <si>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</si>
  <si>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</si>
  <si>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</si>
  <si>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</si>
  <si>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</si>
  <si>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</si>
  <si>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</si>
  <si>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</si>
  <si>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</si>
  <si>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</si>
  <si>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</si>
  <si>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</si>
  <si>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</si>
  <si>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</si>
  <si>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</si>
  <si>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</si>
  <si>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</si>
  <si>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</si>
  <si>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</si>
  <si>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</si>
  <si>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</si>
  <si>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</si>
  <si>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</si>
  <si>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</si>
  <si>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</si>
  <si>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</si>
  <si>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</si>
  <si>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</si>
  <si>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</si>
  <si>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</si>
  <si>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</si>
  <si>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</si>
  <si>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</si>
  <si>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</si>
  <si>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</si>
  <si>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</si>
  <si>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</si>
  <si>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</si>
  <si>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</si>
  <si>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</si>
  <si>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</si>
  <si>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</si>
  <si>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</si>
  <si>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</si>
  <si>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</si>
  <si>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</si>
  <si>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</si>
  <si>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</si>
  <si>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</si>
  <si>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</si>
  <si>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</si>
  <si>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</si>
  <si>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</si>
  <si>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</si>
  <si>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</si>
  <si>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</si>
  <si>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</si>
  <si>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</si>
  <si>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</si>
  <si>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</si>
  <si>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</si>
  <si>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</si>
  <si>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</si>
  <si>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</si>
  <si>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</si>
  <si>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</si>
  <si>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</si>
  <si>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</si>
  <si>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</si>
  <si>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</si>
  <si>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</si>
  <si>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</si>
  <si>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</si>
  <si>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</si>
  <si>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</si>
  <si>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</si>
  <si>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</si>
  <si>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</si>
  <si>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</si>
  <si>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</si>
  <si>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</si>
  <si>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</si>
  <si>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</si>
  <si>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</si>
  <si>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</si>
  <si>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</si>
  <si>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</si>
  <si>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</si>
  <si>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</si>
  <si>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</si>
  <si>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</si>
  <si>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</si>
  <si>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</si>
  <si>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</si>
  <si>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</si>
  <si>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</si>
  <si>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</si>
  <si>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</si>
  <si>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</si>
  <si>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</si>
  <si>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</si>
  <si>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</si>
  <si>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</si>
  <si>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</si>
  <si>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</si>
  <si>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</si>
  <si>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</si>
  <si>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</si>
  <si>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</si>
  <si>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</si>
  <si>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</si>
  <si>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</si>
  <si>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</si>
  <si>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</si>
  <si>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</si>
  <si>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</si>
  <si>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</si>
  <si>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</si>
  <si>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</si>
  <si>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</si>
  <si>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</si>
  <si>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</si>
  <si>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</si>
  <si>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</si>
  <si>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</si>
  <si>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</si>
  <si>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</si>
  <si>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</si>
  <si>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</si>
  <si>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</si>
  <si>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</si>
  <si>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</si>
  <si>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</si>
  <si>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</si>
  <si>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</si>
  <si>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</si>
  <si>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</si>
  <si>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</si>
  <si>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</si>
  <si>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</si>
  <si>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</si>
  <si>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</si>
  <si>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</si>
  <si>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</si>
  <si>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</si>
  <si>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</si>
  <si>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</si>
  <si>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</si>
  <si>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</si>
  <si>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</si>
  <si>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</si>
  <si>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</si>
  <si>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</si>
  <si>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</si>
  <si>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</si>
  <si>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</si>
  <si>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</si>
  <si>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</si>
  <si>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</si>
  <si>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</si>
  <si>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</si>
  <si>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</si>
  <si>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</si>
  <si>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</si>
  <si>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</si>
  <si>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</si>
  <si>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</si>
  <si>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</si>
  <si>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</si>
  <si>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</si>
  <si>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</si>
  <si>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</si>
  <si>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</si>
  <si>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</si>
  <si>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</si>
  <si>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</si>
  <si>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</si>
  <si>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</si>
  <si>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</si>
  <si>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</si>
  <si>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</si>
  <si>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</si>
  <si>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</si>
  <si>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</si>
  <si>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</si>
  <si>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</si>
  <si>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</si>
  <si>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</si>
  <si>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</si>
  <si>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</si>
  <si>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</si>
  <si>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</si>
  <si>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</si>
  <si>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</si>
  <si>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</si>
  <si>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</si>
  <si>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</si>
  <si>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</si>
  <si>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</si>
  <si>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</si>
  <si>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</si>
  <si>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</si>
  <si>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</si>
  <si>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</si>
  <si>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</si>
  <si>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</si>
  <si>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</si>
  <si>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</si>
  <si>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</si>
  <si>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</si>
  <si>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</si>
  <si>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</si>
  <si>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</si>
  <si>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</si>
  <si>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</si>
  <si>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</si>
  <si>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</si>
  <si>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</si>
  <si>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</si>
  <si>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</si>
  <si>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</si>
  <si>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</si>
  <si>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</si>
  <si>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</si>
  <si>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</si>
  <si>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</si>
  <si>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</si>
  <si>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</si>
  <si>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</si>
  <si>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</si>
  <si>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</si>
  <si>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</si>
  <si>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</si>
  <si>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</si>
  <si>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</si>
  <si>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</si>
  <si>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</si>
  <si>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</si>
  <si>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</si>
  <si>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</si>
  <si>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</si>
  <si>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</si>
  <si>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</si>
  <si>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</si>
  <si>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</si>
  <si>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</si>
  <si>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</si>
  <si>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</si>
  <si>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</si>
  <si>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</si>
  <si>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</si>
  <si>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</si>
  <si>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</si>
  <si>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</si>
  <si>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</si>
  <si>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</si>
  <si>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</si>
  <si>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</si>
  <si>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</si>
  <si>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</si>
  <si>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</si>
  <si>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</si>
  <si>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</si>
  <si>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</si>
  <si>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</si>
  <si>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</si>
  <si>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</si>
  <si>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</si>
  <si>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</si>
  <si>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</si>
  <si>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</si>
  <si>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</si>
  <si>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</si>
  <si>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</si>
  <si>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</si>
  <si>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</si>
  <si>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</si>
  <si>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</si>
  <si>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</si>
  <si>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</si>
  <si>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</si>
  <si>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</si>
  <si>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</si>
  <si>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</si>
  <si>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</si>
  <si>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</si>
  <si>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</si>
  <si>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</si>
  <si>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</si>
  <si>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</si>
  <si>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</si>
  <si>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</si>
  <si>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</si>
  <si>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</si>
  <si>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</si>
  <si>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</si>
  <si>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</si>
  <si>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</si>
  <si>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</si>
  <si>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</si>
  <si>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</si>
  <si>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</si>
  <si>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</si>
  <si>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</si>
  <si>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</si>
  <si>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</si>
  <si>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</si>
  <si>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</si>
  <si>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</si>
  <si>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</si>
  <si>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</si>
  <si>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</si>
  <si>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</si>
  <si>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</si>
  <si>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</si>
  <si>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</si>
  <si>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</si>
  <si>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</si>
  <si>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</si>
  <si>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</si>
  <si>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</si>
  <si>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</si>
  <si>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</si>
  <si>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</si>
  <si>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</si>
  <si>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</si>
  <si>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</si>
  <si>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</si>
  <si>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</si>
  <si>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</si>
  <si>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</si>
  <si>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</si>
  <si>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</si>
  <si>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</si>
  <si>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</si>
  <si>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</si>
  <si>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</si>
  <si>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</si>
  <si>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</si>
  <si>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</si>
  <si>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</si>
  <si>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</si>
  <si>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</si>
  <si>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</si>
  <si>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</si>
  <si>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</si>
  <si>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</si>
  <si>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</si>
  <si>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</si>
  <si>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</si>
  <si>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</si>
  <si>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</si>
  <si>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</si>
  <si>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</si>
  <si>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</si>
  <si>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</si>
  <si>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</si>
  <si>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</si>
  <si>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</si>
  <si>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</si>
  <si>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</si>
  <si>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</si>
  <si>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</si>
  <si>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</si>
  <si>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</si>
  <si>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</si>
  <si>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</si>
  <si>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</si>
  <si>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</si>
  <si>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</si>
  <si>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</si>
  <si>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</si>
  <si>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</si>
  <si>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</si>
  <si>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</si>
  <si>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</si>
  <si>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</si>
  <si>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</si>
  <si>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</si>
  <si>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</si>
  <si>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</si>
  <si>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</si>
  <si>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</si>
  <si>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</si>
  <si>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</si>
  <si>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</si>
  <si>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</si>
  <si>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</si>
  <si>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</si>
  <si>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</si>
  <si>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</si>
  <si>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</si>
  <si>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</si>
  <si>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</si>
  <si>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</si>
  <si>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</si>
  <si>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</si>
  <si>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</si>
  <si>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</si>
  <si>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</si>
  <si>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</si>
  <si>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</si>
  <si>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</si>
  <si>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</si>
  <si>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</si>
  <si>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</si>
  <si>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</si>
  <si>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</si>
  <si>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</si>
  <si>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</si>
  <si>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</si>
  <si>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</si>
  <si>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</si>
  <si>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</si>
  <si>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</si>
  <si>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</si>
  <si>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</si>
  <si>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</si>
  <si>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</si>
  <si>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</si>
  <si>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</si>
  <si>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</si>
  <si>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</si>
  <si>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</si>
  <si>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</si>
  <si>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</si>
  <si>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</si>
  <si>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</si>
  <si>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</si>
  <si>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</si>
  <si>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</si>
  <si>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</si>
  <si>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</si>
  <si>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</si>
  <si>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</si>
  <si>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</si>
  <si>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</si>
  <si>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</si>
  <si>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</si>
  <si>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</si>
  <si>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</si>
  <si>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</si>
  <si>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</si>
  <si>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</si>
  <si>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</si>
  <si>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</si>
  <si>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</si>
  <si>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</si>
  <si>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</si>
  <si>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</si>
  <si>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</si>
  <si>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</si>
  <si>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</si>
  <si>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</si>
  <si>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</si>
  <si>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</si>
  <si>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</si>
  <si>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</si>
  <si>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</si>
  <si>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</si>
  <si>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</si>
  <si>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</si>
  <si>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</si>
  <si>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</si>
  <si>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</si>
  <si>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</si>
  <si>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</si>
  <si>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</si>
  <si>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</si>
  <si>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</si>
  <si>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</si>
  <si>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</si>
  <si>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</si>
  <si>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</si>
  <si>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</si>
  <si>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</si>
  <si>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</si>
  <si>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</si>
  <si>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</si>
  <si>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</si>
  <si>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</si>
  <si>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</si>
  <si>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</si>
  <si>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</si>
  <si>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</si>
  <si>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</si>
  <si>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</si>
  <si>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</si>
  <si>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</si>
  <si>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</si>
  <si>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</si>
  <si>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</si>
  <si>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</si>
  <si>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</si>
  <si>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</si>
  <si>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</si>
  <si>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</si>
  <si>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</si>
  <si>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</si>
  <si>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</si>
  <si>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</si>
  <si>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</si>
  <si>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</si>
  <si>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</si>
  <si>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</si>
  <si>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</si>
  <si>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</si>
  <si>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</si>
  <si>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</si>
  <si>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</si>
  <si>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</si>
  <si>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</si>
  <si>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</si>
  <si>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</si>
  <si>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</si>
  <si>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</si>
  <si>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</si>
  <si>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</si>
  <si>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</si>
  <si>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</si>
  <si>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</si>
  <si>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</si>
  <si>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</si>
  <si>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</si>
  <si>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</si>
  <si>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</si>
  <si>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</si>
  <si>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</si>
  <si>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</si>
  <si>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</si>
  <si>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</si>
  <si>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</si>
  <si>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</si>
  <si>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</si>
  <si>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</si>
  <si>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</si>
  <si>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</si>
  <si>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</si>
  <si>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</si>
  <si>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</si>
  <si>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</si>
  <si>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</si>
  <si>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</si>
  <si>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</si>
  <si>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</si>
  <si>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</si>
  <si>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</si>
  <si>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</si>
  <si>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</si>
  <si>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</si>
  <si>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</si>
  <si>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</si>
  <si>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</si>
  <si>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</si>
  <si>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</si>
  <si>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</si>
  <si>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</si>
  <si>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</si>
  <si>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</si>
  <si>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</si>
  <si>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</si>
  <si>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</si>
  <si>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</si>
  <si>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</si>
  <si>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</si>
  <si>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</si>
  <si>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</si>
  <si>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</si>
  <si>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</si>
  <si>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</si>
  <si>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</si>
  <si>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</si>
  <si>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</si>
  <si>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</si>
  <si>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</si>
  <si>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</si>
  <si>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</si>
  <si>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</si>
  <si>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</si>
  <si>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</si>
  <si>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</si>
  <si>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</si>
  <si>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</si>
  <si>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</si>
  <si>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</si>
  <si>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</si>
  <si>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</si>
  <si>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</si>
  <si>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</si>
  <si>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</si>
  <si>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</si>
  <si>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</si>
  <si>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</si>
  <si>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</si>
  <si>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</si>
  <si>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</si>
  <si>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</si>
  <si>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</si>
  <si>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</si>
  <si>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</si>
  <si>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</si>
  <si>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</si>
  <si>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</si>
  <si>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</si>
  <si>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</si>
  <si>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</si>
  <si>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</si>
  <si>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</si>
  <si>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</si>
  <si>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</si>
  <si>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</si>
  <si>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</si>
  <si>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</si>
  <si>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</si>
  <si>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</si>
  <si>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</si>
  <si>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</si>
  <si>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</si>
  <si>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</si>
  <si>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</si>
  <si>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</si>
  <si>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</si>
  <si>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</si>
  <si>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</si>
  <si>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</si>
  <si>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</si>
  <si>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</si>
  <si>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</si>
  <si>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</si>
  <si>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</si>
  <si>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</si>
  <si>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</si>
  <si>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</si>
  <si>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</si>
  <si>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</si>
  <si>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</si>
  <si>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</si>
  <si>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</si>
  <si>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</si>
  <si>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</si>
  <si>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</si>
  <si>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</si>
  <si>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</si>
  <si>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</si>
  <si>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</si>
  <si>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</si>
  <si>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</si>
  <si>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</si>
  <si>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</si>
  <si>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</si>
  <si>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</si>
  <si>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</si>
  <si>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</si>
  <si>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</si>
  <si>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</si>
  <si>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</si>
  <si>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</si>
  <si>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</si>
  <si>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</si>
  <si>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</si>
  <si>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</si>
  <si>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</si>
  <si>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</si>
  <si>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</si>
  <si>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</si>
  <si>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</si>
  <si>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</si>
  <si>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</si>
  <si>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</si>
  <si>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</si>
  <si>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</si>
  <si>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</si>
  <si>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</si>
  <si>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</si>
  <si>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</si>
  <si>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</si>
  <si>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</si>
  <si>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</si>
  <si>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</si>
  <si>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</si>
  <si>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</si>
  <si>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</si>
  <si>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</si>
  <si>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</si>
  <si>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</si>
  <si>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</si>
  <si>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</si>
  <si>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</si>
  <si>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</si>
  <si>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</si>
  <si>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</si>
  <si>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</si>
  <si>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</si>
  <si>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</si>
  <si>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</si>
  <si>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</si>
  <si>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</si>
  <si>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</si>
  <si>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</si>
  <si>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</si>
  <si>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</si>
  <si>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</si>
  <si>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</si>
  <si>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</si>
  <si>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</si>
  <si>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</si>
  <si>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</si>
  <si>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</si>
  <si>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</si>
  <si>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</si>
  <si>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</si>
  <si>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</si>
  <si>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</si>
  <si>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</si>
  <si>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</si>
  <si>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</si>
  <si>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</si>
  <si>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</si>
  <si>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</si>
  <si>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</si>
  <si>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</si>
  <si>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</si>
  <si>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</si>
  <si>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</si>
  <si>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</si>
  <si>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</si>
  <si>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</si>
  <si>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</si>
  <si>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</si>
  <si>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</si>
  <si>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</si>
  <si>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</si>
  <si>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</si>
  <si>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</si>
  <si>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</si>
  <si>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</si>
  <si>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</si>
  <si>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</si>
  <si>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</si>
  <si>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</si>
  <si>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</si>
  <si>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</si>
  <si>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</si>
  <si>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</si>
  <si>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</si>
  <si>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</si>
  <si>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</si>
  <si>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</si>
  <si>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</si>
  <si>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</si>
  <si>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</si>
  <si>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</si>
  <si>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</si>
  <si>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</si>
  <si>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</si>
  <si>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</si>
  <si>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</si>
  <si>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</si>
  <si>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</si>
  <si>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</si>
  <si>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</si>
  <si>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</si>
  <si>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</si>
  <si>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</si>
  <si>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</si>
  <si>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</si>
  <si>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</si>
  <si>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</si>
  <si>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</si>
  <si>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</si>
  <si>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</si>
  <si>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</si>
  <si>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</si>
  <si>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</si>
  <si>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</si>
  <si>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</si>
  <si>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</si>
  <si>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</si>
  <si>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</si>
  <si>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</si>
  <si>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</si>
  <si>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</si>
  <si>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</si>
  <si>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</si>
  <si>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</si>
  <si>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</si>
  <si>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</si>
  <si>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</si>
  <si>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</si>
  <si>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</si>
  <si>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</si>
  <si>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</si>
  <si>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</si>
  <si>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</si>
  <si>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</si>
  <si>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</si>
  <si>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</si>
  <si>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</si>
  <si>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</si>
  <si>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</si>
  <si>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</si>
  <si>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</si>
  <si>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</si>
  <si>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</si>
  <si>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</si>
  <si>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</si>
  <si>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</si>
  <si>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</si>
  <si>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</si>
  <si>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</si>
  <si>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</si>
  <si>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</si>
  <si>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</si>
  <si>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</si>
  <si>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</si>
  <si>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</si>
  <si>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</si>
  <si>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</si>
  <si>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</si>
  <si>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</si>
  <si>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</si>
  <si>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</si>
  <si>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</si>
  <si>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</si>
  <si>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</si>
  <si>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</si>
  <si>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</si>
  <si>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</si>
  <si>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</si>
  <si>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</si>
  <si>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</si>
  <si>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</si>
  <si>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</si>
  <si>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</si>
  <si>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</si>
  <si>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</si>
  <si>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</si>
  <si>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</si>
  <si>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</si>
  <si>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</si>
  <si>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</si>
  <si>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</si>
  <si>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</si>
  <si>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</si>
  <si>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</si>
  <si>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</si>
  <si>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</si>
  <si>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</si>
  <si>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</si>
  <si>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</si>
  <si>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</si>
  <si>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</si>
  <si>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</si>
  <si>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</si>
  <si>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</si>
  <si>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</si>
  <si>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</si>
  <si>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</si>
  <si>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</si>
  <si>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</si>
  <si>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</si>
  <si>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</si>
  <si>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</si>
  <si>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</si>
  <si>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</si>
  <si>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</si>
  <si>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</si>
  <si>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</si>
  <si>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</si>
  <si>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</si>
  <si>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</si>
  <si>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</si>
  <si>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</si>
  <si>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</si>
  <si>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</si>
  <si>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</si>
  <si>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</si>
  <si>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</si>
  <si>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</si>
  <si>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</si>
  <si>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</si>
  <si>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</si>
  <si>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</si>
  <si>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</si>
  <si>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</si>
  <si>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</si>
  <si>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</si>
  <si>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</si>
  <si>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</si>
  <si>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</si>
  <si>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</si>
  <si>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</si>
  <si>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</si>
  <si>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</si>
  <si>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</si>
  <si>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</si>
  <si>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</si>
  <si>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</si>
  <si>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</si>
  <si>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</si>
  <si>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</si>
  <si>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</si>
  <si>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</si>
  <si>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</si>
  <si>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</si>
  <si>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</si>
  <si>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</si>
  <si>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</si>
  <si>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</si>
  <si>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</si>
  <si>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</si>
  <si>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</si>
  <si>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</si>
  <si>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</si>
  <si>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</si>
  <si>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</si>
  <si>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</si>
  <si>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</si>
  <si>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</si>
  <si>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</si>
  <si>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</si>
  <si>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</si>
  <si>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</si>
  <si>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</si>
  <si>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</si>
  <si>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</si>
  <si>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</si>
  <si>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</si>
  <si>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</si>
  <si>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</si>
  <si>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</si>
  <si>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</si>
  <si>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</si>
  <si>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</si>
  <si>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</si>
  <si>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</si>
  <si>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</si>
  <si>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</si>
  <si>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</si>
  <si>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</si>
  <si>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</si>
  <si>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</si>
  <si>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</si>
  <si>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</si>
  <si>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</si>
  <si>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</si>
  <si>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</si>
  <si>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</si>
  <si>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</si>
  <si>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</si>
  <si>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</si>
  <si>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</si>
  <si>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</si>
  <si>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</si>
  <si>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</si>
  <si>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</si>
  <si>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</si>
  <si>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</si>
  <si>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</si>
  <si>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</si>
  <si>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</si>
  <si>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</si>
  <si>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</si>
  <si>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</si>
  <si>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</si>
  <si>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</si>
  <si>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</si>
  <si>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</si>
  <si>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</si>
  <si>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</si>
  <si>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</si>
  <si>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</si>
  <si>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</si>
  <si>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</si>
  <si>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</si>
  <si>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</si>
  <si>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</si>
  <si>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</si>
  <si>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</si>
  <si>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</si>
  <si>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</si>
  <si>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</si>
  <si>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</si>
  <si>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</si>
  <si>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</si>
  <si>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</si>
  <si>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</si>
  <si>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</si>
  <si>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</si>
  <si>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</si>
  <si>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</si>
  <si>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</si>
  <si>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</si>
  <si>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</si>
  <si>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</si>
  <si>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</si>
  <si>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</si>
  <si>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</si>
  <si>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</si>
  <si>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</si>
  <si>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</si>
  <si>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</si>
  <si>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</si>
  <si>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</si>
  <si>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</si>
  <si>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</si>
  <si>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</si>
  <si>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</si>
  <si>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</si>
  <si>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</si>
  <si>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</si>
  <si>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</si>
  <si>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</si>
  <si>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</si>
  <si>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</si>
  <si>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</si>
  <si>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</si>
  <si>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</si>
  <si>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</si>
  <si>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</si>
  <si>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</si>
  <si>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</si>
  <si>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</si>
  <si>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PCM-20251118-00000485</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</si>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</sst>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D10" sqref="D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316.40139895833272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2.8517013888631482E-2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45979.349824884259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45979.349824884259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45979.349824884259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45979.349824884259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45979.349824884259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45979.349824884259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45979.349824884259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45979.349824884259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45979.349824884259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45979.349824884259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45979.349824884259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45979.349824884259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45979.349824884259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45979.349824884259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45979.349824884259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45979.349824884259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45979.349824884259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45979.349824884259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45979.349824884259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45979.349824884259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45979.349824884259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45979.349824884259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45979.349824884259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45979.349824884259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45979.349824884259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45979.349824884259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45979.349824884259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45979.349824884259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45979.349824884259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45979.349824884259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45979.349824884259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45979.349824884259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45979.349824884259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45979.349824884259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45979.349824884259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45979.349824884259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45979.349824884259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45979.349824884259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45979.349824884259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45979.349824884259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45979.349824884259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45979.349824884259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45979.349824884259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45979.349824884259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45979.349824884259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45979.349824884259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45979.349824884259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45979.349824884259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45979.349824884259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45979.349824884259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45979.349824884259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45979.349824884259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45979.349824884259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45979.349824884259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45979.349824884259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45979.349824884259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45979.349824884259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45979.349824884259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45979.349824884259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45979.349824884259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45979.349824884259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45979.349824884259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45979.349824884259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45979.349824884259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45979.349824884259</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D1944CE8-3B26-4260-924F-83FC351E3F4F}"/>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13" sqref="K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154.34998692129739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0.61161886573972879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45979.349824884259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45979.349824884259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45979.349824884259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45979.349824884259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45979.349824884259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45979.349824884259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45979.349824884259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45979.349824884259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45979.349824884259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45979.349824884259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45979.349824884259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45979.349824884259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45979.349824884259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45979.349824884259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45979.349824884259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45979.349824884259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45979.349824884259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45979.349824884259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45979.349824884259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45979.349824884259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45979.349824884259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45979.349824884259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45979.349824884259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45979.349824884259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45979.349824884259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45979.349824884259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45979.349824884259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45979.349824884259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45979.349824884259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45979.349824884259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45979.349824884259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45979.349824884259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45979.349824884259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45979.349824884259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45979.349824884259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45979.349824884259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45979.349824884259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45979.349824884259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45979.349824884259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45979.349824884259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45979.349824884259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45979.349824884259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45979.349824884259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45979.349824884259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45979.349824884259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45979.349824884259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45979.349824884259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45979.349824884259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45979.349824884259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45979.349824884259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45979.349824884259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45979.349824884259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45979.349824884259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45979.349824884259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45979.349824884259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45979.349824884259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45979.349824884259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45979.349824884259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45979.349824884259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45979.349824884259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45979.349824884259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45979.349824884259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45979.349824884259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45979.349824884259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45979.349824884259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45979.349824884259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45979.349824884259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45979.349824884259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45979.349824884259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45979.349824884259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45979.349824884259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45979.349824884259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45979.349824884259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45979.349824884259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45979.349824884259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45979.349824884259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45979.349824884259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45979.349824884259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45979.349824884259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45979.349824884259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45979.349824884259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45979.349824884259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45979.349824884259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45979.349824884259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45979.349824884259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45979.349824884259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45979.349824884259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45979.349824884259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45979.349824884259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45979.349824884259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45979.349824884259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45979.349824884259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45979.349824884259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45979.349824884259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45979.349824884259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45979.349824884259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45979.349824884259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45979.349824884259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45979.349824884259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45979.349824884259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45979.349824884259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45979.349824884259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45979.349824884259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45979.349824884259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45979.349824884259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45979.349824884259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45979.349824884259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45979.349824884259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45979.349824884259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45979.349824884259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45979.349824884259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45979.349824884259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45979.349824884259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45979.349824884259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45979.349824884259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45979.349824884259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45979.349824884259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45979.349824884259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45979.349824884259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45979.349824884259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45979.349824884259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45979.349824884259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45979.349824884259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45979.349824884259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45979.349824884259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45979.349824884259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45979.349824884259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45979.349824884259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45979.349824884259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45979.349824884259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45979.349824884259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45979.349824884259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45979.349824884259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45979.349824884259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45979.349824884259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45979.349824884259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45979.349824884259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45979.349824884259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45979.349824884259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45979.349824884259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45979.349824884259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45979.349824884259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45979.349824884259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45979.349824884259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45979.349824884259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45979.349824884259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45979.349824884259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45979.349824884259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45979.349824884259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45979.349824884259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45979.349824884259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45979.349824884259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45979.349824884259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45979.349824884259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45979.349824884259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45979.349824884259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45979.349824884259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45979.349824884259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45979.349824884259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45979.349824884259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45979.349824884259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45979.349824884259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45979.349824884259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45979.349824884259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45979.349824884259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45979.349824884259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45979.349824884259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45979.349824884259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45979.349824884259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45979.349824884259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45979.349824884259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45979.349824884259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45979.349824884259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45979.349824884259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45979.349824884259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45979.349824884259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45979.349824884259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45979.349824884259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45979.349824884259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45979.349824884259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45979.349824884259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45979.349824884259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45979.349824884259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45979.349824884259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45979.349824884259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45979.349824884259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45979.349824884259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45979.349824884259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45979.349824884259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45979.349824884259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45979.349824884259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45979.349824884259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45979.349824884259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45979.349824884259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45979.349824884259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45979.349824884259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45979.349824884259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45979.349824884259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45979.349824884259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45979.349824884259</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45979.349824884259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45979.349824884259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45979.349824884259</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45979.349824884259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45979.349824884259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45979.349824884259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45979.349824884259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45979.349824884259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45979.349824884259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45979.349824884259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45979.349824884259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45979.349824884259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45979.349824884259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45979.349824884259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45979.349824884259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45979.349824884259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45979.349824884259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45979.349824884259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45979.349824884259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45979.349824884259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45979.349824884259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45979.349824884259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45979.349824884259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45979.349824884259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45979.349824884259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45979.349824884259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45979.349824884259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45979.349824884259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45979.349824884259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45979.349824884259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45979.349824884259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45979.349824884259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45979.349824884259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45979.349824884259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45979.349824884259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45979.349824884259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45979.349824884259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45979.349824884259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45979.349824884259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45979.349824884259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45979.349824884259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45979.349824884259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45979.349824884259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45979.349824884259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45979.349824884259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45979.349824884259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45979.349824884259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45979.349824884259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45979.349824884259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45979.349824884259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45979.349824884259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45979.349824884259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45979.349824884259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45979.349824884259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45979.349824884259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45979.349824884259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45979.349824884259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45979.349824884259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45979.349824884259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45979.349824884259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45979.349824884259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45979.349824884259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45979.349824884259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45979.349824884259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45979.349824884259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45979.349824884259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45979.349824884259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45979.349824884259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45979.349824884259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45979.349824884259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45979.349824884259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45979.349824884259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45979.349824884259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45979.349824884259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45979.349824884259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45979.349824884259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45979.349824884259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45979.349824884259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45979.349824884259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45979.349824884259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45979.349824884259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45979.349824884259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45979.349824884259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45979.349824884259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45979.349824884259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45979.349824884259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45979.349824884259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45979.349824884259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45979.349824884259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45979.349824884259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45979.349824884259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45979.349824884259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45979.349824884259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45979.349824884259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45979.349824884259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45979.349824884259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45979.349824884259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45979.349824884259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45979.349824884259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45979.349824884259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45979.349824884259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45979.349824884259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45979.349824884259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45979.349824884259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45979.349824884259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45979.349824884259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45979.349824884259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45979.349824884259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45979.349824884259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45979.349824884259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45979.349824884259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45979.349824884259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45979.349824884259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45979.349824884259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45979.349824884259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45979.349824884259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45979.349824884259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45979.349824884259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45979.349824884259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45979.349824884259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45979.349824884259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45979.349824884259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45979.349824884259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45979.349824884259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45979.349824884259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45979.349824884259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45979.349824884259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45979.349824884259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45979.349824884259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45979.349824884259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45979.349824884259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45979.349824884259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45979.349824884259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45979.349824884259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45979.349824884259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45979.349824884259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45979.349824884259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45979.349824884259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45979.349824884259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45979.349824884259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45979.349824884259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45979.349824884259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45979.349824884259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45979.349824884259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45979.349824884259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45979.349824884259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45979.349824884259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45979.349824884259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45979.349824884259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45979.349824884259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45979.349824884259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45979.349824884259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45979.349824884259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45979.349824884259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45979.349824884259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45979.349824884259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45979.349824884259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45979.349824884259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45979.349824884259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45979.349824884259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45979.349824884259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45979.349824884259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45979.349824884259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45979.349824884259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45979.349824884259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45979.349824884259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45979.349824884259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45979.349824884259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45979.349824884259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45979.349824884259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45979.349824884259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45979.349824884259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45979.349824884259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45979.349824884259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45979.349824884259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45979.349824884259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45979.349824884259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45979.349824884259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45979.349824884259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45979.349824884259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45979.349824884259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45979.349824884259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45979.349824884259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45979.349824884259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45979.349824884259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45979.349824884259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45979.349824884259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45979.349824884259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45979.349824884259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45979.349824884259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45979.349824884259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45979.349824884259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45979.349824884259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45979.349824884259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45979.349824884259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45979.349824884259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45979.349824884259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45979.349824884259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45979.349824884259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45979.349824884259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45979.349824884259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45979.349824884259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45979.349824884259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45979.349824884259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45979.349824884259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45979.349824884259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45979.349824884259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45979.349824884259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45979.349824884259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45979.349824884259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45979.349824884259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45979.349824884259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45979.349824884259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45979.349824884259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45979.349824884259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45979.349824884259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45979.349824884259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45979.349824884259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45979.349824884259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45979.349824884259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45979.349824884259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45979.349824884259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45979.349824884259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45979.349824884259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45979.349824884259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45979.349824884259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45979.349824884259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45979.349824884259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45979.349824884259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45979.349824884259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45979.349824884259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45979.349824884259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45979.349824884259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45979.349824884259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45979.349824884259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45979.349824884259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45979.349824884259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45979.349824884259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45979.349824884259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45979.349824884259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45979.349824884259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45979.349824884259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45979.349824884259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45979.349824884259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45979.349824884259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45979.349824884259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45979.349824884259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45979.349824884259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45979.349824884259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45979.349824884259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45979.349824884259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45979.349824884259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45979.349824884259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45979.349824884259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45979.349824884259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45979.349824884259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45979.349824884259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45979.349824884259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45979.349824884259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45979.349824884259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45979.349824884259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45979.349824884259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45979.349824884259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45979.349824884259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45979.349824884259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45979.349824884259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45979.349824884259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45979.349824884259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45979.349824884259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45979.349824884259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45979.349824884259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45979.349824884259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45979.349824884259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45979.349824884259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45979.349824884259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45979.349824884259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45979.349824884259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45979.349824884259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45979.349824884259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45979.349824884259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45979.349824884259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45979.349824884259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45979.349824884259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45979.349824884259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45979.349824884259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45979.349824884259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45979.349824884259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45979.349824884259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45979.349824884259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45979.349824884259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45979.349824884259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45979.349824884259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45979.349824884259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45979.349824884259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45979.349824884259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45979.349824884259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45979.349824884259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45979.349824884259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45979.349824884259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45979.349824884259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45979.349824884259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45979.349824884259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45979.349824884259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45979.349824884259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45979.349824884259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45979.349824884259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45979.349824884259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45979.349824884259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45979.349824884259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45979.349824884259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45979.349824884259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45979.349824884259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45979.349824884259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45979.349824884259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45979.349824884259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45979.349824884259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45979.349824884259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45979.349824884259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45979.349824884259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45979.349824884259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45979.349824884259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45979.349824884259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45979.349824884259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45979.349824884259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45979.349824884259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45979.349824884259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45979.349824884259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45979.349824884259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45979.349824884259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45979.349824884259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45979.349824884259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45979.349824884259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45979.349824884259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45979.349824884259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45979.349824884259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45979.349824884259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45979.349824884259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45979.349824884259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45979.349824884259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45979.349824884259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45979.349824884259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45979.349824884259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45979.349824884259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45979.349824884259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45979.349824884259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45979.349824884259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45979.349824884259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45979.349824884259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45979.349824884259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45979.349824884259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45979.349824884259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45979.349824884259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45979.349824884259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45979.349824884259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45979.349824884259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45979.349824884259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45979.349824884259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45979.349824884259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45979.349824884259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45979.349824884259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45979.349824884259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45979.349824884259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45979.349824884259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45979.349824884259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45979.349824884259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45979.349824884259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45979.349824884259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45979.349824884259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45979.349824884259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45979.349824884259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45979.349824884259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45979.349824884259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45979.349824884259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45979.349824884259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45979.349824884259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45979.349824884259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45979.349824884259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45979.349824884259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45979.349824884259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45979.349824884259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45979.349824884259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45979.349824884259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45979.349824884259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45979.349824884259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45979.349824884259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45979.349824884259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45979.349824884259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45979.349824884259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45979.349824884259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45979.349824884259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45979.349824884259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45979.349824884259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45979.349824884259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45979.349824884259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45979.349824884259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45979.349824884259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45979.349824884259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45979.349824884259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45979.349824884259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45979.349824884259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45979.349824884259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45979.349824884259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45979.349824884259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45979.349824884259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45979.349824884259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45979.349824884259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45979.349824884259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45979.349824884259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45979.349824884259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45979.349824884259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45979.349824884259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45979.349824884259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45979.349824884259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45979.349824884259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45979.349824884259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45979.349824884259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45979.349824884259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45979.349824884259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45979.349824884259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45979.349824884259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45979.349824884259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45979.349824884259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45979.349824884259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45979.349824884259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45979.349824884259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45979.349824884259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45979.349824884259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45979.349824884259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45979.349824884259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45979.349824884259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45979.349824884259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45979.349824884259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45979.349824884259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45979.349824884259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45979.349824884259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45979.349824884259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45979.349824884259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45979.349824884259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45979.349824884259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45979.349824884259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45979.349824884259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45979.349824884259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45979.349824884259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45979.349824884259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45979.349824884259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45979.349824884259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45979.349824884259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45979.349824884259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45979.349824884259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45979.349824884259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45979.349824884259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45979.349824884259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45979.349824884259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45979.349824884259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45979.349824884259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45979.349824884259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45979.349824884259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45979.349824884259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45979.349824884259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45979.349824884259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45979.349824884259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45979.349824884259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45979.349824884259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45979.349824884259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45979.349824884259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45979.349824884259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45979.349824884259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45979.349824884259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45979.349824884259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45979.349824884259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45979.349824884259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45979.349824884259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45979.349824884259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45979.349824884259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45979.349824884259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45979.349824884259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45979.349824884259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45979.349824884259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45979.349824884259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45979.349824884259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45979.349824884259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45979.349824884259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45979.349824884259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45979.349824884259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45979.349824884259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45979.349824884259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45979.349824884259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45979.349824884259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45979.349824884259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45979.349824884259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45979.349824884259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45979.349824884259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45979.349824884259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45979.349824884259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45979.349824884259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45979.349824884259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45979.349824884259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45979.349824884259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45979.349824884259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45979.349824884259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45979.349824884259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45979.349824884259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45979.349824884259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45979.349824884259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45979.349824884259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45979.349824884259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45979.349824884259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45979.349824884259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45979.349824884259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45979.349824884259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45979.349824884259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45979.349824884259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45979.349824884259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45979.349824884259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45979.349824884259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45979.349824884259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45979.349824884259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45979.349824884259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45979.349824884259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45979.349824884259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45979.349824884259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45979.349824884259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45979.349824884259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45979.349824884259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45979.349824884259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45979.349824884259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45979.349824884259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45979.349824884259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45979.349824884259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45979.349824884259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45979.349824884259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45979.349824884259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45979.349824884259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45979.349824884259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45979.349824884259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45979.349824884259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45979.349824884259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45979.349824884259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45979.349824884259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45979.349824884259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45979.349824884259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45979.349824884259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45979.349824884259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45979.349824884259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45979.349824884259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45979.349824884259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45979.349824884259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45979.349824884259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45979.349824884259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45979.349824884259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45979.349824884259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45979.349824884259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45979.349824884259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45979.349824884259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45979.349824884259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45979.349824884259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45979.349824884259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45979.349824884259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45979.349824884259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45979.349824884259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45979.349824884259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45979.349824884259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45979.349824884259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45979.349824884259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45979.349824884259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45979.349824884259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45979.349824884259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45979.349824884259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45979.349824884259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45979.349824884259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45979.349824884259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45979.349824884259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45979.349824884259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45979.349824884259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45979.349824884259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45979.349824884259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45979.349824884259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45979.349824884259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45979.349824884259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45979.349824884259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45979.349824884259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45979.349824884259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45979.349824884259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45979.349824884259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45979.349824884259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45979.349824884259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45979.349824884259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45979.349824884259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45979.349824884259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45979.349824884259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45979.349824884259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45979.349824884259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45979.349824884259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45979.349824884259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45979.349824884259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45979.349824884259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45979.349824884259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45979.349824884259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45979.349824884259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45979.349824884259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45979.349824884259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45979.349824884259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45979.349824884259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45979.349824884259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45979.349824884259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45979.349824884259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45979.349824884259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45979.349824884259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45979.349824884259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45979.349824884259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45979.349824884259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45979.349824884259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45979.349824884259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45979.349824884259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45979.349824884259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45979.349824884259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45979.349824884259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45979.349824884259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45979.349824884259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45979.349824884259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45979.349824884259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45979.349824884259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45979.349824884259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45979.349824884259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45979.349824884259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45979.349824884259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45979.349824884259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45979.349824884259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45979.349824884259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45979.349824884259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45979.349824884259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45979.349824884259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45979.349824884259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45979.349824884259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45979.349824884259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45979.349824884259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45979.349824884259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45979.349824884259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45979.349824884259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45979.349824884259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45979.349824884259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45979.349824884259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45979.349824884259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45979.349824884259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45979.349824884259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45979.349824884259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45979.349824884259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45979.349824884259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45979.349824884259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45979.349824884259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45979.349824884259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45979.349824884259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45979.349824884259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45979.349824884259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45979.349824884259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45979.349824884259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45979.349824884259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45979.349824884259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45979.349824884259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45979.349824884259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45979.349824884259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45979.349824884259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45979.349824884259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45979.349824884259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45979.349824884259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45979.349824884259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45979.349824884259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45979.349824884259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45979.349824884259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45979.349824884259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45979.349824884259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45979.349824884259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45979.349824884259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45979.349824884259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45979.349824884259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45979.349824884259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45979.349824884259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45979.349824884259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45979.349824884259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45979.349824884259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45979.349824884259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45979.349824884259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45979.349824884259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45979.349824884259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45979.349824884259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45979.349824884259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45979.349824884259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45979.349824884259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45979.349824884259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45979.349824884259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45979.349824884259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45979.349824884259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45979.349824884259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45979.349824884259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45979.349824884259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45979.349824884259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45979.349824884259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45979.349824884259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45979.349824884259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45979.349824884259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45979.349824884259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45979.349824884259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45979.349824884259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45979.349824884259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45979.349824884259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45979.349824884259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45979.349824884259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45979.349824884259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45979.349824884259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45979.349824884259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45979.349824884259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45979.349824884259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45979.349824884259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45979.349824884259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45979.349824884259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45979.349824884259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45979.349824884259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45979.349824884259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45979.349824884259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45979.349824884259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45979.349824884259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45979.349824884259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45979.349824884259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45979.349824884259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45979.349824884259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45979.349824884259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45979.349824884259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45979.349824884259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45979.349824884259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45979.349824884259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45979.349824884259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45979.349824884259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45979.349824884259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45979.349824884259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45979.349824884259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45979.349824884259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45979.349824884259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45979.349824884259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45979.349824884259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45979.349824884259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45979.349824884259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45979.349824884259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45979.349824884259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45979.349824884259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45979.349824884259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45979.349824884259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45979.349824884259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45979.349824884259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45979.349824884259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45979.349824884259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45979.349824884259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45979.349824884259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45979.349824884259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45979.349824884259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45979.349824884259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45979.349824884259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45979.349824884259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45979.349824884259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45979.349824884259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45979.349824884259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45979.349824884259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45979.349824884259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45979.349824884259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45979.349824884259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45979.349824884259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45979.349824884259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45979.349824884259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45979.349824884259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45979.349824884259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45979.349824884259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45979.349824884259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45979.349824884259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45979.349824884259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45979.349824884259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45979.349824884259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45979.349824884259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45979.349824884259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45979.349824884259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45979.349824884259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45979.349824884259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45979.349824884259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45979.349824884259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45979.349824884259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45979.349824884259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45979.349824884259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45979.349824884259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45979.349824884259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45979.349824884259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45979.349824884259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45979.349824884259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45979.349824884259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45979.349824884259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45979.349824884259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45979.349824884259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45979.349824884259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45979.349824884259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45979.349824884259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45979.349824884259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45979.349824884259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45979.349824884259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45979.349824884259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45979.349824884259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45979.349824884259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45979.349824884259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45979.349824884259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45979.349824884259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45979.349824884259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45979.349824884259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45979.349824884259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45979.349824884259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45979.349824884259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45979.349824884259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45979.349824884259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45979.349824884259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45979.349824884259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45979.349824884259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45979.349824884259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45979.349824884259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45979.349824884259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45979.349824884259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45979.349824884259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45979.349824884259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45979.349824884259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45979.349824884259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45979.349824884259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45979.349824884259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45979.349824884259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45979.349824884259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45979.349824884259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45979.349824884259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45979.349824884259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45979.349824884259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45979.349824884259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45979.349824884259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45979.349824884259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45979.349824884259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45979.349824884259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45979.349824884259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45979.349824884259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45979.349824884259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45979.349824884259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45979.349824884259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45979.349824884259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45979.349824884259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45979.349824884259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45979.349824884259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45979.349824884259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45979.349824884259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45979.349824884259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45979.349824884259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45979.349824884259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45979.349824884259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45979.349824884259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45979.349824884259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45979.349824884259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45979.349824884259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45979.349824884259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45979.349824884259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45979.349824884259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45979.349824884259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45979.349824884259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45979.349824884259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45979.349824884259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45979.349824884259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45979.349824884259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45979.349824884259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45979.349824884259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45979.349824884259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45979.349824884259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45979.349824884259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45979.349824884259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45979.349824884259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45979.349824884259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45979.349824884259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45979.349824884259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45979.349824884259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45979.349824884259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45979.349824884259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45979.349824884259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45979.349824884259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45979.349824884259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45979.349824884259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45979.349824884259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45979.349824884259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45979.349824884259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45979.349824884259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45979.349824884259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45979.349824884259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45979.349824884259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45979.349824884259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45979.349824884259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45979.349824884259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45979.349824884259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45979.349824884259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45979.349824884259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45979.349824884259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45979.349824884259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45979.349824884259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45979.349824884259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45979.349824884259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45979.349824884259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45979.349824884259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45979.349824884259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45979.349824884259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45979.349824884259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45979.349824884259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45979.349824884259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45979.349824884259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45979.349824884259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45979.349824884259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45979.349824884259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45979.349824884259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45979.349824884259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45979.349824884259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45979.349824884259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45979.349824884259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45979.349824884259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45979.349824884259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45979.349824884259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45979.349824884259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45979.349824884259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45979.349824884259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45979.349824884259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45979.349824884259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45979.349824884259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45979.349824884259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45979.349824884259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45979.349824884259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45979.349824884259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45979.349824884259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45979.349824884259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45979.349824884259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45979.349824884259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45979.349824884259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45979.349824884259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45979.349824884259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45979.349824884259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45979.349824884259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45979.349824884259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45979.349824884259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45979.349824884259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45979.349824884259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45979.349824884259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45979.349824884259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45979.349824884259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45979.349824884259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45979.349824884259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45979.349824884259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45979.349824884259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45979.349824884259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45979.349824884259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45979.349824884259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45979.349824884259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45979.349824884259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45979.349824884259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45979.349824884259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45979.349824884259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45979.349824884259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45979.349824884259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45979.349824884259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45979.349824884259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45979.349824884259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45979.349824884259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45979.349824884259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45979.349824884259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45979.349824884259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45979.349824884259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45979.349824884259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45979.349824884259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45979.349824884259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45979.349824884259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45979.349824884259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45979.349824884259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45979.349824884259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45979.349824884259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45979.349824884259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45979.349824884259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45979.349824884259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45979.349824884259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45979.349824884259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45979.349824884259</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275.86910729166266</v>
      </c>
      <c r="H2" s="95">
        <v>45703.474768518521</v>
      </c>
      <c r="I2" s="95" t="str">
        <f>IFERROR(VLOOKUP(D2,DB!A:F,6,0),"")</f>
        <v>SCECO</v>
      </c>
      <c r="J2" s="95" t="str">
        <f>IFERROR(VLOOKUP(D2,DB!A:G,7,0),"")</f>
        <v>Dead</v>
      </c>
      <c r="K2" s="97" t="s">
        <v>39110</v>
      </c>
      <c r="L2" s="91" t="str">
        <f>IFERROR(VLOOKUP(D2,DB!A:I,9,0),"")</f>
        <v>Latis</v>
      </c>
    </row>
    <row r="3" spans="1:16" ht="15" customHeight="1">
      <c r="A3" s="113"/>
      <c r="B3" s="91" t="str">
        <f>IFERROR(VLOOKUP(D3,DB!A:K,11,0),"")</f>
        <v/>
      </c>
      <c r="C3" s="93"/>
      <c r="D3" s="91"/>
      <c r="E3" s="94"/>
      <c r="F3" s="95"/>
      <c r="G3" s="96">
        <f ca="1">IFERROR(NOW()-F3,"")</f>
        <v>45979.349824884259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45979.349824884259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45979.349824884259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45979.349824884259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45979.349824884259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45979.349824884259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45979.349824884259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45979.349824884259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45979.349824884259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45979.349824884259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45979.349824884259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45979.349824884259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45979.349824884259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45979.349824884259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45979.349824884259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45979.349824884259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45979.349824884259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45979.349824884259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45979.349824884259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45979.349824884259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45979.349824884259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45979.349824884259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45979.349824884259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45979.349824884259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45979.349824884259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45979.349824884259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45979.349824884259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45979.349824884259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45979.349824884259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45979.349824884259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45979.349824884259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45979.349824884259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45979.349824884259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45979.349824884259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45979.349824884259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45979.349824884259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45979.349824884259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45979.349824884259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45979.349824884259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45979.349824884259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45979.349824884259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45979.349824884259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45979.349824884259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45979.349824884259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45979.349824884259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45979.349824884259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45979.349824884259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45979.349824884259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45979.349824884259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45979.349824884259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45979.349824884259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45979.349824884259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45979.349824884259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45979.349824884259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45979.349824884259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45979.349824884259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45979.349824884259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45979.349824884259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45979.349824884259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45979.349824884259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45979.349824884259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45979.349824884259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45979.349824884259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45979.349824884259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45979.349824884259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45979.349824884259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45979.349824884259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45979.349824884259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45979.349824884259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45979.349824884259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45979.349824884259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45979.349824884259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45979.349824884259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45979.349824884259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45979.349824884259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45979.349824884259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45979.349824884259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45979.349824884259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45979.349824884259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45979.349824884259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45979.349824884259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45979.349824884259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45979.349824884259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45979.349824884259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45979.349824884259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45979.349824884259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45979.349824884259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45979.349824884259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45979.349824884259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45979.349824884259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45979.349824884259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45979.349824884259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45979.349824884259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45979.349824884259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45979.349824884259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45979.349824884259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45979.349824884259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45979.349824884259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45979.349824884259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45979.349824884259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45979.349824884259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45979.349824884259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45979.349824884259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45979.349824884259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45979.349824884259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45979.349824884259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45979.349824884259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45979.349824884259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45979.349824884259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45979.349824884259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45979.349824884259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45979.349824884259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45979.349824884259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45979.349824884259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45979.349824884259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45979.349824884259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45979.349824884259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45979.349824884259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45979.349824884259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45979.349824884259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45979.349824884259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45979.349824884259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45979.349824884259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45979.349824884259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45979.349824884259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45979.349824884259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45979.349824884259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45979.349824884259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45979.349824884259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45979.349824884259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45979.349824884259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45979.349824884259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45979.349824884259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45979.349824884259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45979.349824884259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45979.349824884259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45979.349824884259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45979.349824884259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45979.349824884259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45979.349824884259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45979.349824884259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45979.349824884259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45979.349824884259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45979.349824884259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45979.349824884259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45979.349824884259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45979.349824884259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45979.349824884259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45979.349824884259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45979.349824884259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45979.349824884259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45979.349824884259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45979.349824884259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45979.349824884259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45979.349824884259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45979.349824884259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45979.349824884259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45979.349824884259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45979.349824884259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45979.349824884259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45979.349824884259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45979.349824884259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45979.349824884259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45979.349824884259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45979.349824884259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45979.349824884259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45979.349824884259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45979.349824884259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45979.349824884259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45979.349824884259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45979.349824884259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45979.349824884259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45979.349824884259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45979.349824884259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45979.349824884259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45979.349824884259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45979.349824884259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45979.349824884259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45979.349824884259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45979.349824884259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45979.349824884259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45979.349824884259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45979.349824884259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45979.349824884259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45979.349824884259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45979.349824884259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45979.349824884259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45979.349824884259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45979.349824884259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45979.349824884259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45979.349824884259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45979.349824884259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45979.349824884259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45979.349824884259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45979.349824884259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45979.349824884259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45979.349824884259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45979.349824884259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45979.349824884259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45979.349824884259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45979.349824884259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45979.349824884259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45979.349824884259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45979.349824884259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45979.349824884259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45979.349824884259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45979.349824884259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45979.349824884259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45979.349824884259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45979.349824884259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45979.349824884259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45979.349824884259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45979.349824884259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45979.349824884259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45979.349824884259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45979.349824884259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45979.349824884259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45979.349824884259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45979.349824884259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45979.349824884259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45979.349824884259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45979.349824884259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45979.349824884259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45979.349824884259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45979.349824884259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45979.349824884259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45979.349824884259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45979.349824884259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45979.349824884259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45979.349824884259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45979.349824884259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45979.349824884259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45979.349824884259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45979.349824884259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45979.349824884259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45979.349824884259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45979.349824884259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45979.349824884259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45979.349824884259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45979.349824884259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45979.349824884259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45979.349824884259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45979.349824884259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45979.349824884259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45979.349824884259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45979.349824884259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45979.349824884259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45979.349824884259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45979.349824884259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45979.349824884259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45979.349824884259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45979.349824884259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45979.349824884259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45979.349824884259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45979.349824884259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45979.349824884259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45979.349824884259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45979.349824884259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45979.349824884259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45979.349824884259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45979.349824884259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45979.349824884259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45979.349824884259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45979.349824884259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45979.349824884259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45979.349824884259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45979.349824884259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45979.349824884259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45979.349824884259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45979.349824884259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45979.349824884259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45979.349824884259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45979.349824884259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45979.349824884259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45979.349824884259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45979.349824884259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45979.349824884259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45979.349824884259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45979.349824884259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45979.349824884259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45979.349824884259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45979.349824884259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45979.349824884259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45979.349824884259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45979.349824884259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45979.349824884259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45979.349824884259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45979.349824884259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45979.349824884259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45979.349824884259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45979.349824884259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45979.349824884259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45979.349824884259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45979.349824884259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45979.349824884259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45979.349824884259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45979.349824884259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45979.349824884259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45979.349824884259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45979.349824884259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45979.349824884259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45979.349824884259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45979.349824884259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45979.349824884259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45979.349824884259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45979.349824884259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45979.349824884259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45979.349824884259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45979.349824884259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45979.349824884259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45979.349824884259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45979.349824884259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45979.349824884259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45979.349824884259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45979.349824884259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45979.349824884259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45979.349824884259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45979.349824884259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45979.349824884259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45979.349824884259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45979.349824884259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45979.349824884259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45979.349824884259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45979.349824884259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45979.349824884259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45979.349824884259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45979.349824884259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45979.349824884259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45979.349824884259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45979.349824884259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45979.349824884259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45979.349824884259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45979.349824884259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45979.349824884259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45979.349824884259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45979.349824884259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45979.349824884259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45979.349824884259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45979.349824884259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45979.349824884259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45979.349824884259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45979.349824884259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45979.349824884259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45979.349824884259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45979.349824884259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45979.349824884259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45979.349824884259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45979.349824884259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45979.349824884259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45979.349824884259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45979.349824884259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45979.349824884259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45979.349824884259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45979.349824884259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45979.349824884259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45979.349824884259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45979.349824884259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45979.349824884259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45979.349824884259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45979.349824884259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45979.349824884259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45979.349824884259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45979.349824884259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45979.349824884259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45979.349824884259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45979.349824884259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45979.349824884259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45979.349824884259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45979.349824884259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45979.349824884259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45979.349824884259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45979.349824884259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45979.349824884259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45979.349824884259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45979.349824884259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45979.349824884259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45979.349824884259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45979.349824884259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45979.349824884259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45979.349824884259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45979.349824884259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45979.349824884259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45979.349824884259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45979.349824884259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45979.349824884259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45979.349824884259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45979.349824884259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45979.349824884259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45979.349824884259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45979.349824884259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45979.349824884259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45979.349824884259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45979.349824884259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45979.349824884259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45979.349824884259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45979.349824884259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45979.349824884259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45979.349824884259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45979.349824884259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45979.349824884259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45979.349824884259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45979.349824884259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45979.349824884259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45979.349824884259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45979.349824884259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45979.349824884259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45979.349824884259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45979.349824884259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45979.349824884259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45979.349824884259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45979.349824884259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45979.349824884259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45979.349824884259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45979.349824884259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45979.349824884259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45979.349824884259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45979.349824884259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45979.349824884259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45979.349824884259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45979.349824884259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45979.349824884259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45979.349824884259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45979.349824884259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45979.349824884259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45979.349824884259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45979.349824884259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45979.349824884259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45979.349824884259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45979.349824884259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45979.349824884259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45979.349824884259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45979.349824884259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45979.349824884259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45979.349824884259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45979.349824884259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45979.349824884259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45979.349824884259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45979.349824884259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45979.349824884259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45979.349824884259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45979.349824884259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45979.349824884259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45979.349824884259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45979.349824884259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45979.349824884259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45979.349824884259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45979.349824884259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45979.349824884259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45979.349824884259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45979.349824884259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45979.349824884259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45979.349824884259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45979.349824884259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45979.349824884259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45979.349824884259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45979.349824884259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45979.349824884259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45979.349824884259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45979.349824884259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45979.349824884259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45979.349824884259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45979.349824884259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45979.349824884259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45979.349824884259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45979.349824884259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45979.349824884259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45979.349824884259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45979.349824884259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45979.349824884259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45979.349824884259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45979.349824884259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45979.349824884259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45979.349824884259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45979.349824884259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45979.349824884259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45979.349824884259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45979.349824884259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45979.349824884259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45979.349824884259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45979.349824884259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45979.349824884259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45979.349824884259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45979.349824884259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45979.349824884259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45979.349824884259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45979.349824884259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45979.349824884259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45979.349824884259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45979.349824884259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45979.349824884259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45979.349824884259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45979.349824884259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45979.349824884259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45979.349824884259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45979.349824884259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45979.349824884259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45979.349824884259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45979.349824884259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45979.349824884259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45979.349824884259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45979.349824884259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45979.349824884259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45979.349824884259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45979.349824884259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45979.349824884259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45979.349824884259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45979.349824884259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45979.349824884259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45979.349824884259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45979.349824884259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45979.349824884259</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87.51776469907054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53.160947569442214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30.688713773146446</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1.8350216435210314</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38280</v>
      </c>
      <c r="E6" s="109" t="s">
        <v>39021</v>
      </c>
      <c r="F6" s="135">
        <v>45979.336967592593</v>
      </c>
      <c r="G6" s="111">
        <f ca="1">IFERROR(NOW()-F6,"")</f>
        <v>1.2857291665568482E-2</v>
      </c>
      <c r="H6" s="135">
        <v>45979.33121527778</v>
      </c>
      <c r="I6" s="109" t="str">
        <f>IFERROR(VLOOKUP(D6,DB!A:F,6,0),"")</f>
        <v>SCECO</v>
      </c>
      <c r="J6" s="109" t="str">
        <f>IFERROR(VLOOKUP(D6,DB!A:G,7,0),"")</f>
        <v>Haj Removal</v>
      </c>
      <c r="K6" s="109" t="s">
        <v>39120</v>
      </c>
      <c r="L6" s="109" t="str">
        <f>IFERROR(VLOOKUP(D6,DB!A:I,9,0),"")</f>
        <v>Latis</v>
      </c>
    </row>
    <row r="7" spans="1:13">
      <c r="A7" s="109"/>
      <c r="B7" s="109" t="str">
        <f>IFERROR(VLOOKUP(D7,DB!A:K,11,0),"")</f>
        <v/>
      </c>
      <c r="C7" s="109"/>
      <c r="D7" s="109"/>
      <c r="E7" s="109"/>
      <c r="F7" s="109"/>
      <c r="G7" s="111">
        <f ca="1">IFERROR(NOW()-F7,"")</f>
        <v>45979.349824884259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45979.349824884259</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45979.349824884259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45979.349824884259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45979.349824884259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45979.349824884259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45979.349824884259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45979.349824884259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45979.349824884259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45979.349824884259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45979.349824884259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45979.349824884259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45979.349824884259</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45979.349824884259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45979.349824884259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45979.349824884259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45979.349824884259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45979.349824884259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45979.349824884259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45979.349824884259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45979.349824884259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45979.349824884259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45979.349824884259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45979.349824884259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45979.349824884259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45979.349824884259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45979.349824884259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45979.349824884259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45979.349824884259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45979.349824884259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45979.349824884259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45979.349824884259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45979.349824884259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45979.349824884259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45979.349824884259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45979.349824884259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45979.349824884259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45979.349824884259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45979.349824884259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45979.349824884259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45979.349824884259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45979.349824884259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45979.349824884259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45979.349824884259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45979.349824884259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45979.349824884259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45979.349824884259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45979.349824884259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45979.349824884259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45979.349824884259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45979.349824884259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45979.349824884259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45979.349824884259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45979.349824884259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45979.349824884259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45979.349824884259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45979.349824884259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45979.349824884259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45979.349824884259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45979.349824884259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45979.349824884259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45979.349824884259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45979.349824884259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45979.349824884259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45979.349824884259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45979.349824884259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45979.349824884259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45979.349824884259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45979.349824884259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45979.349824884259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45979.349824884259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45979.349824884259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45979.349824884259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45979.349824884259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45979.349824884259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45979.349824884259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45979.349824884259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45979.349824884259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45979.349824884259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45979.349824884259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45979.349824884259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45979.349824884259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45979.349824884259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45979.349824884259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45979.349824884259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45979.349824884259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45979.349824884259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45979.349824884259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45979.349824884259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45979.349824884259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45979.349824884259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45979.349824884259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45979.349824884259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45979.349824884259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45979.349824884259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45979.349824884259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45979.349824884259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45979.349824884259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45979.349824884259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45979.349824884259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45979.349824884259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45979.349824884259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45979.349824884259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45979.349824884259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45979.349824884259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45979.349824884259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45979.349824884259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45979.349824884259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45979.349824884259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45979.349824884259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45979.349824884259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45979.349824884259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45979.349824884259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45979.349824884259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45979.349824884259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45979.349824884259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45979.349824884259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45979.349824884259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45979.349824884259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45979.349824884259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45979.349824884259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45979.349824884259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45979.349824884259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45979.349824884259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45979.349824884259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45979.349824884259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45979.349824884259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45979.349824884259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45979.349824884259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45979.349824884259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45979.349824884259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45979.349824884259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45979.349824884259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45979.349824884259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45979.349824884259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45979.349824884259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45979.349824884259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45979.349824884259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45979.349824884259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45979.349824884259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45979.349824884259</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45979.349824884259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45979.349824884259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45979.349824884259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45979.349824884259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45979.349824884259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45979.349824884259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45979.349824884259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45979.349824884259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45979.349824884259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45979.349824884259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45979.349824884259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45979.349824884259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45979.349824884259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45979.349824884259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45979.349824884259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45979.349824884259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45979.349824884259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45979.349824884259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45979.349824884259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45979.349824884259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45979.349824884259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45979.349824884259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45979.349824884259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45979.349824884259</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45979.349824884259</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45979.349824884259</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45979.349824884259</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45979.349824884259</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45979.349824884259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45979.349824884259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45979.349824884259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45979.349824884259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45979.349824884259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45979.349824884259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45979.349824884259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45979.349824884259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45979.349824884259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45979.349824884259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45979.349824884259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45979.349824884259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45979.349824884259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45979.349824884259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45979.349824884259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45979.349824884259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45979.349824884259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45979.349824884259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45979.349824884259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45979.349824884259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45979.349824884259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45979.349824884259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45979.349824884259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45979.349824884259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45979.349824884259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45979.349824884259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45979.349824884259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45979.349824884259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45979.349824884259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45979.349824884259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45979.349824884259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45979.349824884259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45979.349824884259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45979.349824884259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45979.349824884259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45979.349824884259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45979.349824884259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45979.349824884259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45979.349824884259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45979.349824884259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45979.349824884259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45979.349824884259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45979.349824884259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45979.349824884259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45979.349824884259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45979.349824884259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45979.349824884259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45979.349824884259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45979.349824884259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45979.349824884259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45979.349824884259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45979.349824884259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45979.349824884259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45979.349824884259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45979.349824884259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45979.349824884259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45979.349824884259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45979.349824884259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45979.349824884259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45979.349824884259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45979.349824884259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45979.349824884259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45979.349824884259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45979.349824884259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45979.349824884259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45979.349824884259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45979.349824884259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45979.349824884259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45979.349824884259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45979.349824884259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45979.349824884259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45979.349824884259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45979.349824884259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45979.349824884259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45979.349824884259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45979.349824884259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45979.349824884259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45979.349824884259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45979.349824884259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45979.349824884259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45979.349824884259</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2025-11-18T05:25:45Z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